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765" activeTab="1"/>
  </bookViews>
  <sheets>
    <sheet name="居民医院12月费用结算" sheetId="8" r:id="rId1"/>
    <sheet name="居民医院12月费用结算（大石坝）" sheetId="9" r:id="rId2"/>
  </sheets>
  <calcPr calcId="144525"/>
</workbook>
</file>

<file path=xl/sharedStrings.xml><?xml version="1.0" encoding="utf-8"?>
<sst xmlns="http://schemas.openxmlformats.org/spreadsheetml/2006/main" count="109" uniqueCount="49">
  <si>
    <t>昆明市医疗保险定点医药机构费用结算、内审、拨付明细表</t>
  </si>
  <si>
    <t>经办机构：</t>
  </si>
  <si>
    <t>经开区</t>
  </si>
  <si>
    <t>拨款时间：2023年1月31日</t>
  </si>
  <si>
    <t/>
  </si>
  <si>
    <t>单位：元</t>
  </si>
  <si>
    <t>上级机构</t>
  </si>
  <si>
    <t>序号</t>
  </si>
  <si>
    <t>机构编码</t>
  </si>
  <si>
    <t>机构名称</t>
  </si>
  <si>
    <t>险种</t>
  </si>
  <si>
    <t>结算类别</t>
  </si>
  <si>
    <t>费款所属期</t>
  </si>
  <si>
    <t>医保实际支付费用</t>
  </si>
  <si>
    <t>实付合计</t>
  </si>
  <si>
    <t>结算方式</t>
  </si>
  <si>
    <t>个人账户</t>
  </si>
  <si>
    <t>基本统筹基金支付</t>
  </si>
  <si>
    <t>离休保障基金支付</t>
  </si>
  <si>
    <t>大病统筹基金支付</t>
  </si>
  <si>
    <t>公务员补助</t>
  </si>
  <si>
    <t>在职医疗照顾人员补助</t>
  </si>
  <si>
    <t>退休医疗照顾人员补助</t>
  </si>
  <si>
    <t>医疗救助</t>
  </si>
  <si>
    <t>兜底保障</t>
  </si>
  <si>
    <t>财政补助</t>
  </si>
  <si>
    <t>H53011400045</t>
  </si>
  <si>
    <t>昆明市呈贡区洛羊街道社区卫生服务中心</t>
  </si>
  <si>
    <t>居民</t>
  </si>
  <si>
    <t>门诊</t>
  </si>
  <si>
    <t>202212</t>
  </si>
  <si>
    <t>月结算</t>
  </si>
  <si>
    <t>H53011400046</t>
  </si>
  <si>
    <t>昆明经济技术开发区八公里社区卫生服务中心</t>
  </si>
  <si>
    <t>H53011400068</t>
  </si>
  <si>
    <t>昆明市官渡区中医骨科医院（阿拉社区卫生服务中心）</t>
  </si>
  <si>
    <t>H53011400228</t>
  </si>
  <si>
    <t>昆明航天医院</t>
  </si>
  <si>
    <t>住院</t>
  </si>
  <si>
    <t>月预结算</t>
  </si>
  <si>
    <t>H53011400402</t>
  </si>
  <si>
    <t>昆明经济技术开发区出口加工区社区卫生服务中心</t>
  </si>
  <si>
    <t>H53015402121</t>
  </si>
  <si>
    <t>昆明耀兴华瑞医院</t>
  </si>
  <si>
    <t>小计</t>
  </si>
  <si>
    <t>合计</t>
  </si>
  <si>
    <t>昆明市医疗保险定点医药机构费用结算明细表</t>
  </si>
  <si>
    <t>H53011400289</t>
  </si>
  <si>
    <t>昆明经济技术开发区大石坝社区卫生服务站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</si>
</sst>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indexed="8"/>
      <name val="宋体"/>
      <charset val="134"/>
      <scheme val="minor"/>
    </font>
    <font>
      <b/>
      <sz val="16"/>
      <color rgb="FF333333"/>
      <name val="仿宋"/>
      <family val="3"/>
      <charset val="134"/>
    </font>
    <font>
      <sz val="9"/>
      <color rgb="FF000000"/>
      <name val="仿宋"/>
      <family val="3"/>
      <charset val="134"/>
    </font>
    <font>
      <b/>
      <sz val="9"/>
      <color rgb="FF000000"/>
      <name val="仿宋"/>
      <family val="3"/>
      <charset val="134"/>
    </font>
    <font>
      <b/>
      <sz val="10"/>
      <color rgb="FF000000"/>
      <name val="宋体"/>
      <charset val="134"/>
      <scheme val="minor"/>
    </font>
    <font>
      <sz val="9"/>
      <color rgb="FF333333"/>
      <name val="宋体"/>
      <charset val="134"/>
      <scheme val="minor"/>
    </font>
    <font>
      <b/>
      <sz val="9"/>
      <color rgb="FF333333"/>
      <name val="宋体"/>
      <charset val="134"/>
      <scheme val="minor"/>
    </font>
    <font>
      <b/>
      <sz val="16"/>
      <color rgb="FF333333"/>
      <name val="仿宋"/>
      <charset val="134"/>
    </font>
    <font>
      <sz val="9"/>
      <color rgb="FF000000"/>
      <name val="仿宋"/>
      <charset val="134"/>
    </font>
    <font>
      <b/>
      <sz val="9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333333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17" borderId="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10" borderId="4" applyNumberFormat="0" applyAlignment="0" applyProtection="0">
      <alignment vertical="center"/>
    </xf>
    <xf numFmtId="0" fontId="16" fillId="10" borderId="3" applyNumberFormat="0" applyAlignment="0" applyProtection="0">
      <alignment vertical="center"/>
    </xf>
    <xf numFmtId="0" fontId="28" fillId="23" borderId="9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workbookViewId="0">
      <selection activeCell="K19" sqref="K19"/>
    </sheetView>
  </sheetViews>
  <sheetFormatPr defaultColWidth="9" defaultRowHeight="13.5"/>
  <cols>
    <col min="1" max="1" width="9.26666666666667" style="12" customWidth="1"/>
    <col min="2" max="2" width="5.125" style="12" customWidth="1"/>
    <col min="3" max="3" width="10.9833333333333" style="12" customWidth="1"/>
    <col min="4" max="4" width="12.2" style="12" customWidth="1"/>
    <col min="5" max="5" width="5.125" style="12" customWidth="1"/>
    <col min="6" max="6" width="7.44166666666667" style="12" customWidth="1"/>
    <col min="7" max="7" width="7.56666666666667" style="12" customWidth="1"/>
    <col min="8" max="14" width="9.75833333333333" style="12" customWidth="1"/>
    <col min="15" max="16" width="8.94166666666667" style="12" customWidth="1"/>
    <col min="17" max="17" width="8" style="12" hidden="1"/>
    <col min="18" max="18" width="10.575" style="12" customWidth="1"/>
    <col min="19" max="19" width="8.05" style="12" customWidth="1"/>
    <col min="20" max="16384" width="9" style="12"/>
  </cols>
  <sheetData>
    <row r="1" s="12" customFormat="1" ht="38.25" customHeight="1" spans="1:19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="12" customFormat="1" ht="15" customHeight="1" spans="1:19">
      <c r="A2" s="14" t="s">
        <v>1</v>
      </c>
      <c r="B2" s="15" t="s">
        <v>2</v>
      </c>
      <c r="C2" s="15"/>
      <c r="D2" s="15"/>
      <c r="E2" s="15"/>
      <c r="F2" s="15"/>
      <c r="G2" s="16"/>
      <c r="H2" s="17" t="s">
        <v>3</v>
      </c>
      <c r="I2" s="17"/>
      <c r="J2" s="17"/>
      <c r="K2" s="17"/>
      <c r="L2" s="14"/>
      <c r="M2" s="15"/>
      <c r="N2" s="15"/>
      <c r="O2" s="15"/>
      <c r="P2" s="22" t="s">
        <v>4</v>
      </c>
      <c r="Q2" s="22" t="s">
        <v>4</v>
      </c>
      <c r="R2" s="16" t="s">
        <v>5</v>
      </c>
      <c r="S2" s="16"/>
    </row>
    <row r="3" s="12" customFormat="1" ht="15" customHeight="1" spans="1:19">
      <c r="A3" s="18" t="s">
        <v>6</v>
      </c>
      <c r="B3" s="18" t="s">
        <v>7</v>
      </c>
      <c r="C3" s="18" t="s">
        <v>8</v>
      </c>
      <c r="D3" s="18" t="s">
        <v>9</v>
      </c>
      <c r="E3" s="18" t="s">
        <v>10</v>
      </c>
      <c r="F3" s="18" t="s">
        <v>11</v>
      </c>
      <c r="G3" s="18" t="s">
        <v>12</v>
      </c>
      <c r="H3" s="18" t="s">
        <v>13</v>
      </c>
      <c r="I3" s="18"/>
      <c r="J3" s="18"/>
      <c r="K3" s="18"/>
      <c r="L3" s="18"/>
      <c r="M3" s="18"/>
      <c r="N3" s="18"/>
      <c r="O3" s="18"/>
      <c r="P3" s="18"/>
      <c r="Q3" s="18"/>
      <c r="R3" s="18" t="s">
        <v>14</v>
      </c>
      <c r="S3" s="18" t="s">
        <v>15</v>
      </c>
    </row>
    <row r="4" s="12" customFormat="1" ht="15" customHeight="1" spans="1:19">
      <c r="A4" s="18"/>
      <c r="B4" s="18"/>
      <c r="C4" s="18"/>
      <c r="D4" s="18"/>
      <c r="E4" s="18"/>
      <c r="F4" s="18"/>
      <c r="G4" s="18"/>
      <c r="H4" s="18" t="s">
        <v>16</v>
      </c>
      <c r="I4" s="18" t="s">
        <v>17</v>
      </c>
      <c r="J4" s="18" t="s">
        <v>18</v>
      </c>
      <c r="K4" s="18" t="s">
        <v>19</v>
      </c>
      <c r="L4" s="18" t="s">
        <v>20</v>
      </c>
      <c r="M4" s="18" t="s">
        <v>21</v>
      </c>
      <c r="N4" s="18" t="s">
        <v>22</v>
      </c>
      <c r="O4" s="18" t="s">
        <v>23</v>
      </c>
      <c r="P4" s="18" t="s">
        <v>24</v>
      </c>
      <c r="Q4" s="18" t="s">
        <v>25</v>
      </c>
      <c r="R4" s="18"/>
      <c r="S4" s="18"/>
    </row>
    <row r="5" s="12" customFormat="1" ht="15" customHeight="1" spans="1:19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</row>
    <row r="6" s="12" customFormat="1" ht="34" customHeight="1" spans="1:19">
      <c r="A6" s="19" t="s">
        <v>4</v>
      </c>
      <c r="B6" s="19">
        <v>1</v>
      </c>
      <c r="C6" s="19" t="s">
        <v>26</v>
      </c>
      <c r="D6" s="19" t="s">
        <v>27</v>
      </c>
      <c r="E6" s="19" t="s">
        <v>28</v>
      </c>
      <c r="F6" s="19" t="s">
        <v>29</v>
      </c>
      <c r="G6" s="19" t="s">
        <v>30</v>
      </c>
      <c r="H6" s="20">
        <f>1916.95+0</f>
        <v>1916.95</v>
      </c>
      <c r="I6" s="20">
        <v>17811.2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19728.15</v>
      </c>
      <c r="S6" s="19" t="s">
        <v>31</v>
      </c>
    </row>
    <row r="7" s="12" customFormat="1" ht="34" customHeight="1" spans="1:19">
      <c r="A7" s="19"/>
      <c r="B7" s="19">
        <v>2</v>
      </c>
      <c r="C7" s="19" t="s">
        <v>32</v>
      </c>
      <c r="D7" s="19" t="s">
        <v>33</v>
      </c>
      <c r="E7" s="19" t="s">
        <v>28</v>
      </c>
      <c r="F7" s="19" t="s">
        <v>29</v>
      </c>
      <c r="G7" s="19" t="s">
        <v>30</v>
      </c>
      <c r="H7" s="20">
        <f>776+0</f>
        <v>776</v>
      </c>
      <c r="I7" s="20">
        <v>22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798</v>
      </c>
      <c r="S7" s="19" t="s">
        <v>31</v>
      </c>
    </row>
    <row r="8" s="12" customFormat="1" ht="34" customHeight="1" spans="1:19">
      <c r="A8" s="19"/>
      <c r="B8" s="19">
        <v>3</v>
      </c>
      <c r="C8" s="19" t="s">
        <v>34</v>
      </c>
      <c r="D8" s="19" t="s">
        <v>35</v>
      </c>
      <c r="E8" s="19" t="s">
        <v>28</v>
      </c>
      <c r="F8" s="19" t="s">
        <v>29</v>
      </c>
      <c r="G8" s="19" t="s">
        <v>30</v>
      </c>
      <c r="H8" s="20">
        <f>69.24+0</f>
        <v>69.24</v>
      </c>
      <c r="I8" s="20">
        <v>15334.91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15404.15</v>
      </c>
      <c r="S8" s="19" t="s">
        <v>31</v>
      </c>
    </row>
    <row r="9" s="12" customFormat="1" ht="15" customHeight="1" spans="1:19">
      <c r="A9" s="19"/>
      <c r="B9" s="19">
        <v>4</v>
      </c>
      <c r="C9" s="19" t="s">
        <v>36</v>
      </c>
      <c r="D9" s="19" t="s">
        <v>37</v>
      </c>
      <c r="E9" s="19" t="s">
        <v>28</v>
      </c>
      <c r="F9" s="19" t="s">
        <v>38</v>
      </c>
      <c r="G9" s="19" t="s">
        <v>30</v>
      </c>
      <c r="H9" s="20">
        <f t="shared" ref="H9:H12" si="0">0+0</f>
        <v>0</v>
      </c>
      <c r="I9" s="20">
        <v>14156.38</v>
      </c>
      <c r="J9" s="20">
        <v>0</v>
      </c>
      <c r="K9" s="20">
        <v>708.82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14865.2</v>
      </c>
      <c r="S9" s="19" t="s">
        <v>39</v>
      </c>
    </row>
    <row r="10" s="12" customFormat="1" ht="15" customHeight="1" spans="1:19">
      <c r="A10" s="19"/>
      <c r="B10" s="19"/>
      <c r="C10" s="19"/>
      <c r="D10" s="19"/>
      <c r="E10" s="19"/>
      <c r="F10" s="19" t="s">
        <v>29</v>
      </c>
      <c r="G10" s="19" t="s">
        <v>30</v>
      </c>
      <c r="H10" s="20">
        <f t="shared" si="0"/>
        <v>0</v>
      </c>
      <c r="I10" s="20">
        <v>487.3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429.77</v>
      </c>
      <c r="P10" s="20">
        <v>0</v>
      </c>
      <c r="Q10" s="20">
        <v>0</v>
      </c>
      <c r="R10" s="20">
        <v>917.07</v>
      </c>
      <c r="S10" s="19" t="s">
        <v>31</v>
      </c>
    </row>
    <row r="11" s="12" customFormat="1" ht="34" customHeight="1" spans="1:19">
      <c r="A11" s="19"/>
      <c r="B11" s="19">
        <v>6</v>
      </c>
      <c r="C11" s="19" t="s">
        <v>40</v>
      </c>
      <c r="D11" s="19" t="s">
        <v>41</v>
      </c>
      <c r="E11" s="19" t="s">
        <v>28</v>
      </c>
      <c r="F11" s="19" t="s">
        <v>29</v>
      </c>
      <c r="G11" s="19" t="s">
        <v>30</v>
      </c>
      <c r="H11" s="20">
        <f t="shared" si="0"/>
        <v>0</v>
      </c>
      <c r="I11" s="20">
        <v>870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870</v>
      </c>
      <c r="S11" s="19" t="s">
        <v>31</v>
      </c>
    </row>
    <row r="12" s="12" customFormat="1" ht="22" customHeight="1" spans="1:19">
      <c r="A12" s="19"/>
      <c r="B12" s="19">
        <v>7</v>
      </c>
      <c r="C12" s="19" t="s">
        <v>42</v>
      </c>
      <c r="D12" s="19" t="s">
        <v>43</v>
      </c>
      <c r="E12" s="19" t="s">
        <v>28</v>
      </c>
      <c r="F12" s="19" t="s">
        <v>29</v>
      </c>
      <c r="G12" s="19" t="s">
        <v>30</v>
      </c>
      <c r="H12" s="20">
        <f t="shared" si="0"/>
        <v>0</v>
      </c>
      <c r="I12" s="20">
        <v>2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2</v>
      </c>
      <c r="S12" s="19" t="s">
        <v>31</v>
      </c>
    </row>
    <row r="13" s="12" customFormat="1" ht="15" customHeight="1" spans="1:19">
      <c r="A13" s="19"/>
      <c r="B13" s="21" t="s">
        <v>44</v>
      </c>
      <c r="C13" s="21"/>
      <c r="D13" s="21"/>
      <c r="E13" s="21"/>
      <c r="F13" s="21"/>
      <c r="G13" s="21"/>
      <c r="H13" s="20">
        <f>2762.18999999999+0</f>
        <v>2762.18999999999</v>
      </c>
      <c r="I13" s="20">
        <v>48683.79</v>
      </c>
      <c r="J13" s="20">
        <v>0</v>
      </c>
      <c r="K13" s="20">
        <v>708.82</v>
      </c>
      <c r="L13" s="20">
        <v>0</v>
      </c>
      <c r="M13" s="20">
        <v>0</v>
      </c>
      <c r="N13" s="20">
        <v>0</v>
      </c>
      <c r="O13" s="20">
        <v>429.77</v>
      </c>
      <c r="P13" s="20">
        <v>0</v>
      </c>
      <c r="Q13" s="20">
        <v>0</v>
      </c>
      <c r="R13" s="20">
        <v>52584.57</v>
      </c>
      <c r="S13" s="19" t="s">
        <v>4</v>
      </c>
    </row>
    <row r="14" s="12" customFormat="1" ht="15" customHeight="1" spans="1:19">
      <c r="A14" s="21" t="s">
        <v>45</v>
      </c>
      <c r="B14" s="21"/>
      <c r="C14" s="21"/>
      <c r="D14" s="21"/>
      <c r="E14" s="21"/>
      <c r="F14" s="21"/>
      <c r="G14" s="21"/>
      <c r="H14" s="20">
        <f t="shared" ref="H14:R14" si="1">SUM(H6:H12)</f>
        <v>2762.19</v>
      </c>
      <c r="I14" s="20">
        <f t="shared" si="1"/>
        <v>48683.79</v>
      </c>
      <c r="J14" s="20">
        <f t="shared" si="1"/>
        <v>0</v>
      </c>
      <c r="K14" s="20">
        <f t="shared" si="1"/>
        <v>708.82</v>
      </c>
      <c r="L14" s="20">
        <f t="shared" si="1"/>
        <v>0</v>
      </c>
      <c r="M14" s="20">
        <f t="shared" si="1"/>
        <v>0</v>
      </c>
      <c r="N14" s="20">
        <f t="shared" si="1"/>
        <v>0</v>
      </c>
      <c r="O14" s="20">
        <f t="shared" si="1"/>
        <v>429.77</v>
      </c>
      <c r="P14" s="20">
        <f t="shared" si="1"/>
        <v>0</v>
      </c>
      <c r="Q14" s="20">
        <f t="shared" si="1"/>
        <v>0</v>
      </c>
      <c r="R14" s="20">
        <f t="shared" si="1"/>
        <v>52584.57</v>
      </c>
      <c r="S14" s="19" t="s">
        <v>4</v>
      </c>
    </row>
  </sheetData>
  <mergeCells count="32">
    <mergeCell ref="A1:S1"/>
    <mergeCell ref="B2:F2"/>
    <mergeCell ref="H2:K2"/>
    <mergeCell ref="M2:O2"/>
    <mergeCell ref="R2:S2"/>
    <mergeCell ref="H3:Q3"/>
    <mergeCell ref="B13:G13"/>
    <mergeCell ref="A14:G14"/>
    <mergeCell ref="A3:A5"/>
    <mergeCell ref="A6:A13"/>
    <mergeCell ref="B3:B5"/>
    <mergeCell ref="B9:B10"/>
    <mergeCell ref="C3:C5"/>
    <mergeCell ref="C9:C10"/>
    <mergeCell ref="D3:D5"/>
    <mergeCell ref="D9:D10"/>
    <mergeCell ref="E3:E5"/>
    <mergeCell ref="E9:E10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abSelected="1" workbookViewId="0">
      <selection activeCell="I13" sqref="I13"/>
    </sheetView>
  </sheetViews>
  <sheetFormatPr defaultColWidth="9" defaultRowHeight="13.5" outlineLevelRow="7"/>
  <cols>
    <col min="1" max="1" width="9.26666666666667" style="1" customWidth="1"/>
    <col min="2" max="2" width="5.125" style="1" customWidth="1"/>
    <col min="3" max="3" width="10.9833333333333" style="1" customWidth="1"/>
    <col min="4" max="4" width="12.2" style="1" customWidth="1"/>
    <col min="5" max="5" width="5.125" style="1" customWidth="1"/>
    <col min="6" max="6" width="7.44166666666667" style="1" customWidth="1"/>
    <col min="7" max="7" width="7.56666666666667" style="1" customWidth="1"/>
    <col min="8" max="14" width="9.75833333333333" style="1" customWidth="1"/>
    <col min="15" max="16" width="8.94166666666667" style="1" customWidth="1"/>
    <col min="17" max="17" width="8" style="1" hidden="1"/>
    <col min="18" max="18" width="10.575" style="1" customWidth="1"/>
    <col min="19" max="19" width="8.05" style="1" customWidth="1"/>
    <col min="20" max="16384" width="9" style="1"/>
  </cols>
  <sheetData>
    <row r="1" s="1" customFormat="1" ht="38.25" customHeight="1" spans="1:19">
      <c r="A1" s="2" t="s">
        <v>46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="1" customFormat="1" ht="15" customHeight="1" spans="1:19">
      <c r="A2" s="3" t="s">
        <v>1</v>
      </c>
      <c r="B2" s="4" t="s">
        <v>2</v>
      </c>
      <c r="C2" s="4"/>
      <c r="D2" s="4"/>
      <c r="E2" s="4"/>
      <c r="F2" s="4"/>
      <c r="G2" s="5" t="s">
        <v>3</v>
      </c>
      <c r="H2" s="5"/>
      <c r="I2" s="5"/>
      <c r="J2" s="5"/>
      <c r="K2" s="5"/>
      <c r="L2" s="5"/>
      <c r="M2" s="4"/>
      <c r="N2" s="4"/>
      <c r="O2" s="4"/>
      <c r="P2" s="10" t="s">
        <v>4</v>
      </c>
      <c r="Q2" s="10" t="s">
        <v>4</v>
      </c>
      <c r="R2" s="11" t="s">
        <v>5</v>
      </c>
      <c r="S2" s="11"/>
    </row>
    <row r="3" s="1" customFormat="1" ht="15" customHeight="1" spans="1:19">
      <c r="A3" s="6" t="s">
        <v>6</v>
      </c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/>
      <c r="J3" s="6"/>
      <c r="K3" s="6"/>
      <c r="L3" s="6"/>
      <c r="M3" s="6"/>
      <c r="N3" s="6"/>
      <c r="O3" s="6"/>
      <c r="P3" s="6"/>
      <c r="Q3" s="6"/>
      <c r="R3" s="6" t="s">
        <v>14</v>
      </c>
      <c r="S3" s="6" t="s">
        <v>15</v>
      </c>
    </row>
    <row r="4" s="1" customFormat="1" ht="15" customHeight="1" spans="1:19">
      <c r="A4" s="6"/>
      <c r="B4" s="6"/>
      <c r="C4" s="6"/>
      <c r="D4" s="6"/>
      <c r="E4" s="6"/>
      <c r="F4" s="6"/>
      <c r="G4" s="6"/>
      <c r="H4" s="6" t="s">
        <v>16</v>
      </c>
      <c r="I4" s="6" t="s">
        <v>17</v>
      </c>
      <c r="J4" s="6" t="s">
        <v>18</v>
      </c>
      <c r="K4" s="6" t="s">
        <v>19</v>
      </c>
      <c r="L4" s="6" t="s">
        <v>20</v>
      </c>
      <c r="M4" s="6" t="s">
        <v>21</v>
      </c>
      <c r="N4" s="6" t="s">
        <v>22</v>
      </c>
      <c r="O4" s="6" t="s">
        <v>23</v>
      </c>
      <c r="P4" s="6" t="s">
        <v>24</v>
      </c>
      <c r="Q4" s="6" t="s">
        <v>25</v>
      </c>
      <c r="R4" s="6"/>
      <c r="S4" s="6"/>
    </row>
    <row r="5" s="1" customFormat="1" ht="15" customHeight="1" spans="1:19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="1" customFormat="1" ht="34" customHeight="1" spans="1:19">
      <c r="A6" s="7" t="s">
        <v>4</v>
      </c>
      <c r="B6" s="7">
        <v>1</v>
      </c>
      <c r="C6" s="7" t="s">
        <v>47</v>
      </c>
      <c r="D6" s="7" t="s">
        <v>48</v>
      </c>
      <c r="E6" s="7" t="s">
        <v>28</v>
      </c>
      <c r="F6" s="7" t="s">
        <v>29</v>
      </c>
      <c r="G6" s="7" t="s">
        <v>30</v>
      </c>
      <c r="H6" s="8">
        <f>0+0</f>
        <v>0</v>
      </c>
      <c r="I6" s="8">
        <v>58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58</v>
      </c>
      <c r="S6" s="7" t="s">
        <v>31</v>
      </c>
    </row>
    <row r="7" s="1" customFormat="1" ht="15" customHeight="1" spans="1:19">
      <c r="A7" s="7"/>
      <c r="B7" s="9" t="s">
        <v>44</v>
      </c>
      <c r="C7" s="9"/>
      <c r="D7" s="9"/>
      <c r="E7" s="9"/>
      <c r="F7" s="9"/>
      <c r="G7" s="9"/>
      <c r="H7" s="8">
        <f>0+0</f>
        <v>0</v>
      </c>
      <c r="I7" s="8">
        <v>58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58</v>
      </c>
      <c r="S7" s="7" t="s">
        <v>4</v>
      </c>
    </row>
    <row r="8" s="1" customFormat="1" ht="15" customHeight="1" spans="1:19">
      <c r="A8" s="9" t="s">
        <v>45</v>
      </c>
      <c r="B8" s="9"/>
      <c r="C8" s="9"/>
      <c r="D8" s="9"/>
      <c r="E8" s="9"/>
      <c r="F8" s="9"/>
      <c r="G8" s="9"/>
      <c r="H8" s="8">
        <f t="shared" ref="H8:R8" si="0">SUM(H6)</f>
        <v>0</v>
      </c>
      <c r="I8" s="8">
        <f t="shared" si="0"/>
        <v>58</v>
      </c>
      <c r="J8" s="8">
        <f t="shared" si="0"/>
        <v>0</v>
      </c>
      <c r="K8" s="8">
        <f t="shared" si="0"/>
        <v>0</v>
      </c>
      <c r="L8" s="8">
        <f t="shared" si="0"/>
        <v>0</v>
      </c>
      <c r="M8" s="8">
        <f t="shared" si="0"/>
        <v>0</v>
      </c>
      <c r="N8" s="8">
        <f t="shared" si="0"/>
        <v>0</v>
      </c>
      <c r="O8" s="8">
        <f t="shared" si="0"/>
        <v>0</v>
      </c>
      <c r="P8" s="8">
        <f t="shared" si="0"/>
        <v>0</v>
      </c>
      <c r="Q8" s="8">
        <f t="shared" si="0"/>
        <v>0</v>
      </c>
      <c r="R8" s="8">
        <f t="shared" si="0"/>
        <v>58</v>
      </c>
      <c r="S8" s="7" t="s">
        <v>4</v>
      </c>
    </row>
  </sheetData>
  <mergeCells count="28">
    <mergeCell ref="A1:S1"/>
    <mergeCell ref="B2:F2"/>
    <mergeCell ref="G2:L2"/>
    <mergeCell ref="M2:O2"/>
    <mergeCell ref="R2:S2"/>
    <mergeCell ref="H3:Q3"/>
    <mergeCell ref="B7:G7"/>
    <mergeCell ref="A8:G8"/>
    <mergeCell ref="A3:A5"/>
    <mergeCell ref="A6:A7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3:R5"/>
    <mergeCell ref="S3:S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居民医院12月费用结算</vt:lpstr>
      <vt:lpstr>居民医院12月费用结算（大石坝）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LKE</cp:lastModifiedBy>
  <dcterms:created xsi:type="dcterms:W3CDTF">2022-05-18T03:38:00Z</dcterms:created>
  <dcterms:modified xsi:type="dcterms:W3CDTF">2023-02-01T06:52:07Z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0D0A27006F674B09BE1039F7D3595F0C</vt:lpwstr>
  </property>
</Properties>
</file>