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765" activeTab="1"/>
  </bookViews>
  <sheets>
    <sheet name="居民门诊1月结算" sheetId="8" r:id="rId1"/>
    <sheet name="居民住院1月结算" sheetId="9" r:id="rId2"/>
  </sheets>
  <calcPr calcId="144525"/>
</workbook>
</file>

<file path=xl/sharedStrings.xml><?xml version="1.0" encoding="utf-8"?>
<sst xmlns="http://schemas.openxmlformats.org/spreadsheetml/2006/main" count="86" uniqueCount="52">
  <si>
    <t>昆明市医疗保险定点医药机构费用结算、内审、拨付明细表</t>
  </si>
  <si>
    <t>经办机构：</t>
  </si>
  <si>
    <t>经开区</t>
  </si>
  <si>
    <t>拨款时间：2022年2月24日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</si>
  <si>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</si>
  <si>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</si>
  <si>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</si>
  <si>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</si>
  <si>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</si>
  <si>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</si>
  <si>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</si>
  <si>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</si>
  <si>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</si>
  <si>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</si>
  <si>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</si>
  <si>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</si>
  <si>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</si>
  <si>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</si>
  <si>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</si>
  <si>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</si>
  <si>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</si>
  <si>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</si>
  <si>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</si>
  <si>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</si>
  <si>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</si>
  <si>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</si>
  <si>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H53011400045</t>
  </si>
  <si>
    <t>昆明市呈贡区洛羊街道社区卫生服务中心</t>
  </si>
  <si>
    <t>居民</t>
  </si>
  <si>
    <t>门诊</t>
  </si>
  <si>
    <t>202301</t>
  </si>
  <si>
    <t>月结算</t>
  </si>
  <si>
    <t>H53011400068</t>
  </si>
  <si>
    <t>官渡区阿拉街道社区卫生服务中心（昆明市官渡区中医骨科医院）</t>
  </si>
  <si>
    <t>H53011400228</t>
  </si>
  <si>
    <t>昆明航天医院</t>
  </si>
  <si>
    <t>H53015401681</t>
  </si>
  <si>
    <t>昆明市经开人民医院第一门诊部</t>
  </si>
  <si>
    <t>小计</t>
  </si>
  <si>
    <t>合计</t>
  </si>
  <si>
    <t>昆明市城乡居民医疗保险定点医疗机构住院费用手工结算、内审、拨付移交明细表</t>
  </si>
  <si>
    <t>拨款时间：2023年2月24日</t>
  </si>
  <si>
    <t>医院编码</t>
  </si>
  <si>
    <t>医院名称</t>
  </si>
  <si>
    <t>基本统筹</t>
  </si>
  <si>
    <t>大病保险</t>
  </si>
  <si>
    <t>兜底保障补助</t>
  </si>
  <si>
    <t>拨付合计</t>
  </si>
  <si>
    <t>备注</t>
  </si>
  <si>
    <t>手工结算</t>
  </si>
  <si>
    <t>H53015402121</t>
  </si>
  <si>
    <t>昆明耀兴华瑞医院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</si>
</sst>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\.mm\.dd\ hh:mm:ss"/>
  </numFmts>
  <fonts count="31"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6"/>
      <color rgb="FF333333"/>
      <name val="仿宋"/>
      <family val="3"/>
      <charset val="134"/>
    </font>
    <font>
      <sz val="10"/>
      <color rgb="FF333333"/>
      <name val="仿宋"/>
      <family val="3"/>
      <charset val="134"/>
    </font>
    <font>
      <sz val="10"/>
      <color indexed="8"/>
      <name val="宋体"/>
      <charset val="134"/>
      <scheme val="minor"/>
    </font>
    <font>
      <sz val="10"/>
      <color rgb="FF333333"/>
      <name val="宋体"/>
      <charset val="134"/>
      <scheme val="minor"/>
    </font>
    <font>
      <sz val="9"/>
      <color rgb="FF000000"/>
      <name val="仿宋"/>
      <family val="3"/>
      <charset val="134"/>
    </font>
    <font>
      <b/>
      <sz val="9"/>
      <color rgb="FF000000"/>
      <name val="仿宋"/>
      <family val="3"/>
      <charset val="134"/>
    </font>
    <font>
      <b/>
      <sz val="10"/>
      <color rgb="FF000000"/>
      <name val="仿宋"/>
      <family val="3"/>
      <charset val="134"/>
    </font>
    <font>
      <sz val="9"/>
      <color rgb="FF333333"/>
      <name val="宋体"/>
      <charset val="134"/>
      <scheme val="minor"/>
    </font>
    <font>
      <b/>
      <sz val="9"/>
      <color rgb="FF33333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7" borderId="4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8" fillId="22" borderId="9" applyNumberFormat="0" applyAlignment="0" applyProtection="0">
      <alignment vertical="center"/>
    </xf>
    <xf numFmtId="0" fontId="18" fillId="22" borderId="3" applyNumberFormat="0" applyAlignment="0" applyProtection="0">
      <alignment vertical="center"/>
    </xf>
    <xf numFmtId="0" fontId="29" fillId="28" borderId="10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76" fontId="3" fillId="2" borderId="1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workbookViewId="0">
      <selection activeCell="E18" sqref="E18"/>
    </sheetView>
  </sheetViews>
  <sheetFormatPr defaultColWidth="9" defaultRowHeight="13.5"/>
  <cols>
    <col min="1" max="1" width="9.26666666666667" style="13" customWidth="1"/>
    <col min="2" max="2" width="5.125" style="13" customWidth="1"/>
    <col min="3" max="3" width="10.9833333333333" style="13" customWidth="1"/>
    <col min="4" max="4" width="12.2" style="13" customWidth="1"/>
    <col min="5" max="5" width="5.125" style="13" customWidth="1"/>
    <col min="6" max="6" width="7.44166666666667" style="13" customWidth="1"/>
    <col min="7" max="7" width="7.56666666666667" style="13" customWidth="1"/>
    <col min="8" max="14" width="9.75833333333333" style="13" customWidth="1"/>
    <col min="15" max="16" width="8.94166666666667" style="13" customWidth="1"/>
    <col min="17" max="17" width="8" style="13" hidden="1"/>
    <col min="18" max="18" width="10.575" style="13" customWidth="1"/>
    <col min="19" max="19" width="8.05" style="13" customWidth="1"/>
    <col min="20" max="16384" width="9" style="13"/>
  </cols>
  <sheetData>
    <row r="1" s="13" customFormat="1" ht="38.25" customHeight="1" spans="1:19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="13" customFormat="1" ht="15" customHeight="1" spans="1:19">
      <c r="A2" s="15" t="s">
        <v>1</v>
      </c>
      <c r="B2" s="16" t="s">
        <v>2</v>
      </c>
      <c r="C2" s="16"/>
      <c r="D2" s="16"/>
      <c r="E2" s="16"/>
      <c r="F2" s="16"/>
      <c r="G2" s="17"/>
      <c r="H2" s="18" t="s">
        <v>3</v>
      </c>
      <c r="I2" s="18"/>
      <c r="J2" s="18"/>
      <c r="K2" s="18"/>
      <c r="L2" s="15"/>
      <c r="M2" s="16"/>
      <c r="N2" s="16"/>
      <c r="O2" s="16"/>
      <c r="P2" s="23" t="s">
        <v>4</v>
      </c>
      <c r="Q2" s="23" t="s">
        <v>4</v>
      </c>
      <c r="R2" s="17" t="s">
        <v>5</v>
      </c>
      <c r="S2" s="17"/>
    </row>
    <row r="3" s="13" customFormat="1" ht="15" customHeight="1" spans="1:19">
      <c r="A3" s="19" t="s">
        <v>6</v>
      </c>
      <c r="B3" s="19" t="s">
        <v>7</v>
      </c>
      <c r="C3" s="19" t="s">
        <v>8</v>
      </c>
      <c r="D3" s="19" t="s">
        <v>9</v>
      </c>
      <c r="E3" s="19" t="s">
        <v>10</v>
      </c>
      <c r="F3" s="19" t="s">
        <v>11</v>
      </c>
      <c r="G3" s="19" t="s">
        <v>12</v>
      </c>
      <c r="H3" s="19" t="s">
        <v>13</v>
      </c>
      <c r="I3" s="19"/>
      <c r="J3" s="19"/>
      <c r="K3" s="19"/>
      <c r="L3" s="19"/>
      <c r="M3" s="19"/>
      <c r="N3" s="19"/>
      <c r="O3" s="19"/>
      <c r="P3" s="19"/>
      <c r="Q3" s="19"/>
      <c r="R3" s="19" t="s">
        <v>14</v>
      </c>
      <c r="S3" s="19" t="s">
        <v>15</v>
      </c>
    </row>
    <row r="4" s="13" customFormat="1" ht="15" customHeight="1" spans="1:19">
      <c r="A4" s="19"/>
      <c r="B4" s="19"/>
      <c r="C4" s="19"/>
      <c r="D4" s="19"/>
      <c r="E4" s="19"/>
      <c r="F4" s="19"/>
      <c r="G4" s="19"/>
      <c r="H4" s="19" t="s">
        <v>16</v>
      </c>
      <c r="I4" s="19" t="s">
        <v>17</v>
      </c>
      <c r="J4" s="19" t="s">
        <v>18</v>
      </c>
      <c r="K4" s="19" t="s">
        <v>19</v>
      </c>
      <c r="L4" s="19" t="s">
        <v>20</v>
      </c>
      <c r="M4" s="19" t="s">
        <v>21</v>
      </c>
      <c r="N4" s="19" t="s">
        <v>22</v>
      </c>
      <c r="O4" s="19" t="s">
        <v>23</v>
      </c>
      <c r="P4" s="19" t="s">
        <v>24</v>
      </c>
      <c r="Q4" s="19" t="s">
        <v>25</v>
      </c>
      <c r="R4" s="19"/>
      <c r="S4" s="19"/>
    </row>
    <row r="5" s="13" customFormat="1" ht="15" customHeight="1" spans="1:19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="13" customFormat="1" ht="34" customHeight="1" spans="1:19">
      <c r="A6" s="20" t="s">
        <v>4</v>
      </c>
      <c r="B6" s="20">
        <v>1</v>
      </c>
      <c r="C6" s="20" t="s">
        <v>26</v>
      </c>
      <c r="D6" s="20" t="s">
        <v>27</v>
      </c>
      <c r="E6" s="20" t="s">
        <v>28</v>
      </c>
      <c r="F6" s="20" t="s">
        <v>29</v>
      </c>
      <c r="G6" s="20" t="s">
        <v>30</v>
      </c>
      <c r="H6" s="21">
        <f>3870+0</f>
        <v>3870</v>
      </c>
      <c r="I6" s="21">
        <v>4914.89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8784.89</v>
      </c>
      <c r="S6" s="20" t="s">
        <v>31</v>
      </c>
    </row>
    <row r="7" s="13" customFormat="1" ht="45" customHeight="1" spans="1:19">
      <c r="A7" s="20"/>
      <c r="B7" s="20">
        <v>2</v>
      </c>
      <c r="C7" s="20" t="s">
        <v>32</v>
      </c>
      <c r="D7" s="20" t="s">
        <v>33</v>
      </c>
      <c r="E7" s="20" t="s">
        <v>28</v>
      </c>
      <c r="F7" s="20" t="s">
        <v>29</v>
      </c>
      <c r="G7" s="20" t="s">
        <v>30</v>
      </c>
      <c r="H7" s="21">
        <f>0+0</f>
        <v>0</v>
      </c>
      <c r="I7" s="21">
        <v>22126.46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22126.46</v>
      </c>
      <c r="S7" s="20" t="s">
        <v>31</v>
      </c>
    </row>
    <row r="8" s="13" customFormat="1" ht="15" customHeight="1" spans="1:19">
      <c r="A8" s="20"/>
      <c r="B8" s="20">
        <v>3</v>
      </c>
      <c r="C8" s="20" t="s">
        <v>34</v>
      </c>
      <c r="D8" s="20" t="s">
        <v>35</v>
      </c>
      <c r="E8" s="20" t="s">
        <v>28</v>
      </c>
      <c r="F8" s="20" t="s">
        <v>29</v>
      </c>
      <c r="G8" s="20" t="s">
        <v>30</v>
      </c>
      <c r="H8" s="21">
        <f>0+0</f>
        <v>0</v>
      </c>
      <c r="I8" s="21">
        <v>360.89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210.14</v>
      </c>
      <c r="P8" s="21">
        <v>0</v>
      </c>
      <c r="Q8" s="21">
        <v>0</v>
      </c>
      <c r="R8" s="21">
        <v>571.03</v>
      </c>
      <c r="S8" s="20" t="s">
        <v>31</v>
      </c>
    </row>
    <row r="9" s="13" customFormat="1" ht="23" customHeight="1" spans="1:19">
      <c r="A9" s="20"/>
      <c r="B9" s="20">
        <v>4</v>
      </c>
      <c r="C9" s="20" t="s">
        <v>36</v>
      </c>
      <c r="D9" s="20" t="s">
        <v>37</v>
      </c>
      <c r="E9" s="20" t="s">
        <v>28</v>
      </c>
      <c r="F9" s="20" t="s">
        <v>29</v>
      </c>
      <c r="G9" s="20" t="s">
        <v>30</v>
      </c>
      <c r="H9" s="21">
        <f>98.04+0</f>
        <v>98.04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98.04</v>
      </c>
      <c r="S9" s="20" t="s">
        <v>31</v>
      </c>
    </row>
    <row r="10" s="13" customFormat="1" ht="15" customHeight="1" spans="1:19">
      <c r="A10" s="20"/>
      <c r="B10" s="22" t="s">
        <v>38</v>
      </c>
      <c r="C10" s="22"/>
      <c r="D10" s="22"/>
      <c r="E10" s="22"/>
      <c r="F10" s="22"/>
      <c r="G10" s="22"/>
      <c r="H10" s="21">
        <f>3968.04+0</f>
        <v>3968.04</v>
      </c>
      <c r="I10" s="21">
        <v>27402.24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210.14</v>
      </c>
      <c r="P10" s="21">
        <v>0</v>
      </c>
      <c r="Q10" s="21">
        <v>0</v>
      </c>
      <c r="R10" s="21">
        <v>31580.42</v>
      </c>
      <c r="S10" s="20" t="s">
        <v>4</v>
      </c>
    </row>
    <row r="11" s="13" customFormat="1" ht="15" customHeight="1" spans="1:19">
      <c r="A11" s="22" t="s">
        <v>39</v>
      </c>
      <c r="B11" s="22"/>
      <c r="C11" s="22"/>
      <c r="D11" s="22"/>
      <c r="E11" s="22"/>
      <c r="F11" s="22"/>
      <c r="G11" s="22"/>
      <c r="H11" s="21">
        <f t="shared" ref="H11:R11" si="0">SUM(H6:H9)</f>
        <v>3968.04</v>
      </c>
      <c r="I11" s="21">
        <f t="shared" si="0"/>
        <v>27402.24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210.14</v>
      </c>
      <c r="P11" s="21">
        <f t="shared" si="0"/>
        <v>0</v>
      </c>
      <c r="Q11" s="21">
        <f t="shared" si="0"/>
        <v>0</v>
      </c>
      <c r="R11" s="21">
        <f t="shared" si="0"/>
        <v>31580.42</v>
      </c>
      <c r="S11" s="20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10:G10"/>
    <mergeCell ref="A11:G11"/>
    <mergeCell ref="A3:A5"/>
    <mergeCell ref="A6:A10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18"/>
  <sheetViews>
    <sheetView tabSelected="1" workbookViewId="0">
      <selection activeCell="G18" sqref="G18"/>
    </sheetView>
  </sheetViews>
  <sheetFormatPr defaultColWidth="9" defaultRowHeight="14.25"/>
  <cols>
    <col min="1" max="1" width="5" style="1" customWidth="1"/>
    <col min="2" max="2" width="13.375" style="1" customWidth="1"/>
    <col min="3" max="3" width="17.7" style="1" customWidth="1"/>
    <col min="4" max="4" width="11.6333333333333" style="1" customWidth="1"/>
    <col min="5" max="5" width="11.625" style="1" customWidth="1"/>
    <col min="6" max="6" width="13" style="1" customWidth="1"/>
    <col min="7" max="8" width="11.625" style="1" customWidth="1"/>
    <col min="9" max="9" width="9.875" style="1" customWidth="1"/>
    <col min="10" max="10" width="10.125" style="1" customWidth="1"/>
    <col min="11" max="11" width="9.9" style="1" customWidth="1"/>
    <col min="12" max="12" width="5.7" style="1" customWidth="1"/>
    <col min="13" max="236" width="9" style="1"/>
    <col min="237" max="16384" width="9" style="3"/>
  </cols>
  <sheetData>
    <row r="1" s="1" customFormat="1" ht="25" customHeight="1" spans="1:12">
      <c r="A1" s="4" t="s">
        <v>40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6" customHeight="1" spans="1:12">
      <c r="A2" s="5" t="s">
        <v>2</v>
      </c>
      <c r="B2" s="6"/>
      <c r="C2" s="6"/>
      <c r="D2" s="6"/>
      <c r="E2" s="7" t="s">
        <v>41</v>
      </c>
      <c r="F2" s="7"/>
      <c r="G2" s="7"/>
      <c r="H2" s="8"/>
      <c r="I2" s="8"/>
      <c r="J2" s="8"/>
      <c r="K2" s="11" t="s">
        <v>5</v>
      </c>
      <c r="L2" s="11"/>
    </row>
    <row r="3" s="1" customFormat="1" ht="30" customHeight="1" spans="1:12">
      <c r="A3" s="9" t="s">
        <v>7</v>
      </c>
      <c r="B3" s="9" t="s">
        <v>42</v>
      </c>
      <c r="C3" s="9" t="s">
        <v>43</v>
      </c>
      <c r="D3" s="9" t="s">
        <v>16</v>
      </c>
      <c r="E3" s="9" t="s">
        <v>44</v>
      </c>
      <c r="F3" s="9" t="s">
        <v>45</v>
      </c>
      <c r="G3" s="9" t="s">
        <v>23</v>
      </c>
      <c r="H3" s="9" t="s">
        <v>46</v>
      </c>
      <c r="I3" s="9" t="s">
        <v>47</v>
      </c>
      <c r="J3" s="9" t="s">
        <v>12</v>
      </c>
      <c r="K3" s="9" t="s">
        <v>11</v>
      </c>
      <c r="L3" s="9" t="s">
        <v>48</v>
      </c>
    </row>
    <row r="4" s="1" customFormat="1" ht="19" customHeight="1" spans="1:12">
      <c r="A4" s="9">
        <v>1</v>
      </c>
      <c r="B4" s="9" t="s">
        <v>34</v>
      </c>
      <c r="C4" s="9" t="s">
        <v>35</v>
      </c>
      <c r="D4" s="9">
        <v>0</v>
      </c>
      <c r="E4" s="10">
        <v>14965.2</v>
      </c>
      <c r="F4" s="9">
        <v>0</v>
      </c>
      <c r="G4" s="9">
        <v>0</v>
      </c>
      <c r="H4" s="9">
        <v>0</v>
      </c>
      <c r="I4" s="10">
        <f t="shared" ref="I4:I6" si="0">SUM(D4:H4)</f>
        <v>14965.2</v>
      </c>
      <c r="J4" s="12">
        <v>202301</v>
      </c>
      <c r="K4" s="12" t="s">
        <v>49</v>
      </c>
      <c r="L4" s="9" t="s">
        <v>4</v>
      </c>
    </row>
    <row r="5" s="1" customFormat="1" ht="19" customHeight="1" spans="1:12">
      <c r="A5" s="9">
        <v>2</v>
      </c>
      <c r="B5" s="9" t="s">
        <v>50</v>
      </c>
      <c r="C5" s="9" t="s">
        <v>51</v>
      </c>
      <c r="D5" s="9">
        <v>0</v>
      </c>
      <c r="E5" s="10">
        <v>17238.44</v>
      </c>
      <c r="F5" s="9">
        <v>0</v>
      </c>
      <c r="G5" s="9">
        <v>0</v>
      </c>
      <c r="H5" s="9">
        <v>0</v>
      </c>
      <c r="I5" s="10">
        <f t="shared" si="0"/>
        <v>17238.44</v>
      </c>
      <c r="J5" s="12">
        <v>202301</v>
      </c>
      <c r="K5" s="12" t="s">
        <v>49</v>
      </c>
      <c r="L5" s="9"/>
    </row>
    <row r="6" s="1" customFormat="1" ht="26" customHeight="1" spans="1:12">
      <c r="A6" s="9">
        <v>3</v>
      </c>
      <c r="B6" s="9" t="s">
        <v>26</v>
      </c>
      <c r="C6" s="9" t="s">
        <v>27</v>
      </c>
      <c r="D6" s="9">
        <v>0</v>
      </c>
      <c r="E6" s="10">
        <v>41921.52</v>
      </c>
      <c r="F6" s="10">
        <v>2016.54</v>
      </c>
      <c r="G6" s="9">
        <v>0</v>
      </c>
      <c r="H6" s="9">
        <v>0</v>
      </c>
      <c r="I6" s="10">
        <f t="shared" si="0"/>
        <v>43938.06</v>
      </c>
      <c r="J6" s="12">
        <v>202301</v>
      </c>
      <c r="K6" s="12" t="s">
        <v>49</v>
      </c>
      <c r="L6" s="9"/>
    </row>
    <row r="7" s="1" customFormat="1" ht="19" customHeight="1" spans="1:12">
      <c r="A7" s="9">
        <v>4</v>
      </c>
      <c r="B7" s="9"/>
      <c r="C7" s="9"/>
      <c r="D7" s="9"/>
      <c r="E7" s="10"/>
      <c r="F7" s="10"/>
      <c r="G7" s="10"/>
      <c r="H7" s="10"/>
      <c r="I7" s="10"/>
      <c r="J7" s="9"/>
      <c r="K7" s="12"/>
      <c r="L7" s="9"/>
    </row>
    <row r="8" s="1" customFormat="1" ht="19" customHeight="1" spans="1:12">
      <c r="A8" s="9">
        <v>5</v>
      </c>
      <c r="B8" s="9"/>
      <c r="C8" s="9"/>
      <c r="D8" s="9"/>
      <c r="E8" s="10"/>
      <c r="F8" s="10"/>
      <c r="G8" s="10"/>
      <c r="H8" s="10"/>
      <c r="I8" s="10"/>
      <c r="J8" s="9"/>
      <c r="K8" s="12"/>
      <c r="L8" s="9"/>
    </row>
    <row r="9" s="1" customFormat="1" ht="19" customHeight="1" spans="1:12">
      <c r="A9" s="9" t="s">
        <v>39</v>
      </c>
      <c r="B9" s="9"/>
      <c r="C9" s="9"/>
      <c r="D9" s="10">
        <f t="shared" ref="D9:I9" si="1">SUM(D4:D8)</f>
        <v>0</v>
      </c>
      <c r="E9" s="10">
        <f t="shared" si="1"/>
        <v>74125.16</v>
      </c>
      <c r="F9" s="10">
        <f t="shared" si="1"/>
        <v>2016.54</v>
      </c>
      <c r="G9" s="10">
        <f t="shared" si="1"/>
        <v>0</v>
      </c>
      <c r="H9" s="10">
        <f t="shared" si="1"/>
        <v>0</v>
      </c>
      <c r="I9" s="10">
        <f t="shared" si="1"/>
        <v>76141.7</v>
      </c>
      <c r="J9" s="9" t="s">
        <v>4</v>
      </c>
      <c r="K9" s="12" t="s">
        <v>4</v>
      </c>
      <c r="L9" s="9" t="s">
        <v>4</v>
      </c>
    </row>
    <row r="10" s="1" customFormat="1" spans="237:239">
      <c r="IC10" s="3"/>
      <c r="ID10" s="3"/>
      <c r="IE10" s="3"/>
    </row>
    <row r="11" s="1" customFormat="1" spans="237:239">
      <c r="IC11" s="3"/>
      <c r="ID11" s="3"/>
      <c r="IE11" s="3"/>
    </row>
    <row r="12" s="1" customFormat="1" spans="237:239">
      <c r="IC12" s="3"/>
      <c r="ID12" s="3"/>
      <c r="IE12" s="3"/>
    </row>
    <row r="13" s="1" customFormat="1" spans="237:239">
      <c r="IC13" s="3"/>
      <c r="ID13" s="3"/>
      <c r="IE13" s="3"/>
    </row>
    <row r="14" s="1" customFormat="1" spans="237:239">
      <c r="IC14" s="3"/>
      <c r="ID14" s="3"/>
      <c r="IE14" s="3"/>
    </row>
    <row r="15" s="1" customFormat="1" spans="237:239">
      <c r="IC15" s="3"/>
      <c r="ID15" s="3"/>
      <c r="IE15" s="3"/>
    </row>
    <row r="16" s="1" customFormat="1" spans="237:239">
      <c r="IC16" s="3"/>
      <c r="ID16" s="3"/>
      <c r="IE16" s="3"/>
    </row>
    <row r="17" s="1" customFormat="1" spans="237:239">
      <c r="IC17" s="3"/>
      <c r="ID17" s="3"/>
      <c r="IE17" s="3"/>
    </row>
    <row r="18" s="2" customFormat="1" spans="1:237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3"/>
    </row>
  </sheetData>
  <mergeCells count="4">
    <mergeCell ref="A1:L1"/>
    <mergeCell ref="E2:G2"/>
    <mergeCell ref="K2:L2"/>
    <mergeCell ref="A9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居民门诊1月结算</vt:lpstr>
      <vt:lpstr>居民住院1月结算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2023-02-27T08:22:45Z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