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0" firstSheet="10" activeTab="13"/>
  </bookViews>
  <sheets>
    <sheet name="附表1收入支出决算总表" sheetId="52" r:id="rId1"/>
    <sheet name="附表2收入决算表" sheetId="55" r:id="rId2"/>
    <sheet name="附表3支出决算表" sheetId="56" r:id="rId3"/>
    <sheet name="附表4财政拨款收入支出决算总表" sheetId="57" r:id="rId4"/>
    <sheet name="附表5一般公共预算财政拨款收入支出决算表" sheetId="53" r:id="rId5"/>
    <sheet name="附表6一般公共预算财政拨款基本支出决算表" sheetId="61" r:id="rId6"/>
    <sheet name="附表7一般公共预算财政拨款项目支出决算表" sheetId="54" r:id="rId7"/>
    <sheet name="附表8政府性基金预算财政拨款收入支出决算表" sheetId="71" r:id="rId8"/>
    <sheet name="附表9国有资本经营预算财政拨款收入支出决算表" sheetId="67" r:id="rId9"/>
    <sheet name="附表10“三公”经费、行政参公单位机关运行经费情况表" sheetId="48" r:id="rId10"/>
    <sheet name="附表11国有资产使用情况表" sheetId="72" r:id="rId11"/>
    <sheet name="附表12 部门整体支出绩效自评情况" sheetId="73" r:id="rId12"/>
    <sheet name="附表13 部门整体支出绩效自评表" sheetId="74" r:id="rId13"/>
    <sheet name="附表14 项目支出绩效自评表" sheetId="75" r:id="rId14"/>
  </sheets>
  <definedNames>
    <definedName name="_xlnm.Print_Area" localSheetId="9">附表10“三公”经费、行政参公单位机关运行经费情况表!$A$1:$D$31</definedName>
    <definedName name="_xlnm.Print_Area" localSheetId="12">'附表13 部门整体支出绩效自评表'!$A$1:$J$61</definedName>
    <definedName name="_xlnm.Print_Area" localSheetId="13">'附表14 项目支出绩效自评表'!#REF!</definedName>
    <definedName name="_xlnm.Print_Area" localSheetId="0">附表1收入支出决算总表!$A$1:$F$37</definedName>
    <definedName name="_xlnm.Print_Area" localSheetId="1">附表2收入决算表!$A$1:$L$158</definedName>
    <definedName name="_xlnm.Print_Area" localSheetId="2">附表3支出决算表!$A$1:$J$158</definedName>
    <definedName name="_xlnm.Print_Area" localSheetId="3">附表4财政拨款收入支出决算总表!$A$1:$I$40</definedName>
    <definedName name="_xlnm.Print_Area" localSheetId="4">附表5一般公共预算财政拨款收入支出决算表!$A$1:$T$149</definedName>
    <definedName name="_xlnm.Print_Area" localSheetId="5">附表6一般公共预算财政拨款基本支出决算表!$A$1:$I$41</definedName>
    <definedName name="_xlnm.Print_Area" localSheetId="6">附表7一般公共预算财政拨款项目支出决算表!#REF!</definedName>
    <definedName name="_xlnm.Print_Area" localSheetId="7">附表8政府性基金预算财政拨款收入支出决算表!$A$1:$T$16</definedName>
    <definedName name="_xlnm.Print_Area" localSheetId="8">附表9国有资本经营预算财政拨款收入支出决算表!$A$1:$L$17</definedName>
    <definedName name="地区名称">#REF!</definedName>
  </definedNames>
  <calcPr calcId="144525"/>
</workbook>
</file>

<file path=xl/sharedStrings.xml><?xml version="1.0" encoding="utf-8"?>
<sst xmlns="http://schemas.openxmlformats.org/spreadsheetml/2006/main" count="6665" uniqueCount="1107">
  <si>
    <t>收入支出决算表</t>
  </si>
  <si>
    <t>公开01表</t>
  </si>
  <si>
    <t>部门：昆明经济技术开发区社会事务局</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</si>
  <si>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</si>
  <si>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</si>
  <si>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</si>
  <si>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</si>
  <si>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</si>
  <si>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</si>
  <si>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</si>
  <si>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</si>
  <si>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</si>
  <si>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</si>
  <si>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</si>
  <si>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</si>
  <si>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</si>
  <si>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</si>
  <si>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</si>
  <si>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</si>
  <si>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</si>
  <si>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</si>
  <si>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</si>
  <si>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</si>
  <si>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</si>
  <si>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</si>
  <si>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</si>
  <si>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</si>
  <si>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</si>
  <si>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</si>
  <si>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</si>
  <si>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</si>
  <si>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</si>
  <si>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</si>
  <si>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</si>
  <si>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</si>
  <si>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</si>
  <si>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</si>
  <si>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</si>
  <si>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</si>
  <si>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</si>
  <si>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</si>
  <si>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</si>
  <si>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</si>
  <si>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</si>
  <si>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</si>
  <si>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</si>
  <si>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</si>
  <si>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</si>
  <si>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</si>
  <si>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</si>
  <si>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</si>
  <si>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</si>
  <si>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</si>
  <si>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</si>
  <si>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</si>
  <si>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</si>
  <si>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</si>
  <si>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</si>
  <si>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</si>
  <si>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</si>
  <si>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</si>
  <si>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</si>
  <si>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</si>
  <si>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</si>
  <si>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</si>
  <si>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</si>
  <si>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</si>
  <si>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</si>
  <si>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</si>
  <si>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</si>
  <si>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</si>
  <si>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</si>
  <si>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</si>
  <si>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</si>
  <si>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</si>
  <si>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</si>
  <si>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</si>
  <si>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</si>
  <si>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</si>
  <si>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</si>
  <si>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</si>
  <si>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</si>
  <si>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</si>
  <si>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</si>
  <si>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</si>
  <si>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</si>
  <si>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</si>
  <si>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</si>
  <si>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</si>
  <si>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</si>
  <si>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</si>
  <si>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</si>
  <si>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</si>
  <si>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</si>
  <si>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</si>
  <si>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</si>
  <si>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</si>
  <si>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</si>
  <si>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</si>
  <si>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</si>
  <si>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</si>
  <si>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</si>
  <si>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</si>
  <si>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</si>
  <si>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</si>
  <si>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2010302</t>
  </si>
  <si>
    <t xml:space="preserve">  一般行政管理事务</t>
  </si>
  <si>
    <t>20123</t>
  </si>
  <si>
    <t>民族事务</t>
  </si>
  <si>
    <t>2012304</t>
  </si>
  <si>
    <t xml:space="preserve">  民族工作专项</t>
  </si>
  <si>
    <t>205</t>
  </si>
  <si>
    <t>教育支出</t>
  </si>
  <si>
    <t>20501</t>
  </si>
  <si>
    <t>教育管理事务</t>
  </si>
  <si>
    <t>2050102</t>
  </si>
  <si>
    <t>2050103</t>
  </si>
  <si>
    <t xml:space="preserve">  机关服务</t>
  </si>
  <si>
    <t>20502</t>
  </si>
  <si>
    <t>普通教育</t>
  </si>
  <si>
    <t>2050201</t>
  </si>
  <si>
    <t xml:space="preserve">  学前教育</t>
  </si>
  <si>
    <t>2050204</t>
  </si>
  <si>
    <t xml:space="preserve">  高中教育</t>
  </si>
  <si>
    <t>2050205</t>
  </si>
  <si>
    <t xml:space="preserve">  高等教育</t>
  </si>
  <si>
    <t>2050299</t>
  </si>
  <si>
    <t xml:space="preserve">  其他普通教育支出</t>
  </si>
  <si>
    <t>20503</t>
  </si>
  <si>
    <t>职业教育</t>
  </si>
  <si>
    <t>2050302</t>
  </si>
  <si>
    <t xml:space="preserve">  中等职业教育</t>
  </si>
  <si>
    <t>2050303</t>
  </si>
  <si>
    <t xml:space="preserve">  技校教育</t>
  </si>
  <si>
    <t>2050399</t>
  </si>
  <si>
    <t xml:space="preserve">  其他职业教育支出</t>
  </si>
  <si>
    <t>20509</t>
  </si>
  <si>
    <t>教育费附加安排的支出</t>
  </si>
  <si>
    <t>2050999</t>
  </si>
  <si>
    <t xml:space="preserve">  其他教育费附加安排的支出</t>
  </si>
  <si>
    <t>20599</t>
  </si>
  <si>
    <t>其他教育支出</t>
  </si>
  <si>
    <t>2059999</t>
  </si>
  <si>
    <t xml:space="preserve">  其他教育支出</t>
  </si>
  <si>
    <t>207</t>
  </si>
  <si>
    <t>文化旅游体育与传媒支出</t>
  </si>
  <si>
    <t>20701</t>
  </si>
  <si>
    <t>文化和旅游</t>
  </si>
  <si>
    <t>2070102</t>
  </si>
  <si>
    <t>2070109</t>
  </si>
  <si>
    <t xml:space="preserve">  群众文化</t>
  </si>
  <si>
    <t>2070111</t>
  </si>
  <si>
    <t xml:space="preserve">  文化创作与保护</t>
  </si>
  <si>
    <t>2070112</t>
  </si>
  <si>
    <t xml:space="preserve">  文化和旅游市场管理</t>
  </si>
  <si>
    <t>2070199</t>
  </si>
  <si>
    <t xml:space="preserve">  其他文化和旅游支出</t>
  </si>
  <si>
    <t>20703</t>
  </si>
  <si>
    <t>体育</t>
  </si>
  <si>
    <t>2070302</t>
  </si>
  <si>
    <t>20799</t>
  </si>
  <si>
    <t>其他文化旅游体育与传媒支出</t>
  </si>
  <si>
    <t>2079903</t>
  </si>
  <si>
    <t xml:space="preserve">  文化产业发展专项支出</t>
  </si>
  <si>
    <t>2079999</t>
  </si>
  <si>
    <t xml:space="preserve">  其他文化旅游体育与传媒支出</t>
  </si>
  <si>
    <t>208</t>
  </si>
  <si>
    <t>社会保障和就业支出</t>
  </si>
  <si>
    <t>20801</t>
  </si>
  <si>
    <t>人力资源和社会保障管理事务</t>
  </si>
  <si>
    <t>2080102</t>
  </si>
  <si>
    <t>2080105</t>
  </si>
  <si>
    <t xml:space="preserve">  劳动保障监察</t>
  </si>
  <si>
    <t>2080107</t>
  </si>
  <si>
    <t xml:space="preserve">  社会保险业务管理事务</t>
  </si>
  <si>
    <t>2080109</t>
  </si>
  <si>
    <t xml:space="preserve">  社会保险经办机构</t>
  </si>
  <si>
    <t>2080110</t>
  </si>
  <si>
    <t xml:space="preserve">  劳动关系和维权</t>
  </si>
  <si>
    <t>2080111</t>
  </si>
  <si>
    <t xml:space="preserve">  公共就业服务和职业技能鉴定机构</t>
  </si>
  <si>
    <t>2080199</t>
  </si>
  <si>
    <t xml:space="preserve">  其他人力资源和社会保障管理事务支出</t>
  </si>
  <si>
    <t>20802</t>
  </si>
  <si>
    <t>民政管理事务</t>
  </si>
  <si>
    <t>2080202</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</si>
  <si>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</si>
  <si>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</si>
  <si>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</si>
  <si>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</si>
  <si>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</si>
  <si>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</si>
  <si>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</si>
  <si>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</si>
  <si>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20805</t>
  </si>
  <si>
    <t>行政事业单位养老支出</t>
  </si>
  <si>
    <t>2080502</t>
  </si>
  <si>
    <t xml:space="preserve">  事业单位离退休</t>
  </si>
  <si>
    <t>2080599</t>
  </si>
  <si>
    <t xml:space="preserve">  其他行政事业单位养老支出</t>
  </si>
  <si>
    <t>20807</t>
  </si>
  <si>
    <t>就业补助</t>
  </si>
  <si>
    <t>2080701</t>
  </si>
  <si>
    <t xml:space="preserve">  就业创业服务补贴</t>
  </si>
  <si>
    <t>2080702</t>
  </si>
  <si>
    <t xml:space="preserve">  职业培训补贴</t>
  </si>
  <si>
    <t>2080711</t>
  </si>
  <si>
    <t xml:space="preserve">  就业见习补贴</t>
  </si>
  <si>
    <t>2080799</t>
  </si>
  <si>
    <t xml:space="preserve">  其他就业补助支出</t>
  </si>
  <si>
    <t>20808</t>
  </si>
  <si>
    <t>抚恤</t>
  </si>
  <si>
    <t>2080803</t>
  </si>
  <si>
    <t xml:space="preserve">  在乡复员、退伍军人生活补助</t>
  </si>
  <si>
    <t>2080805</t>
  </si>
  <si>
    <t xml:space="preserve">  义务兵优待</t>
  </si>
  <si>
    <t>2080899</t>
  </si>
  <si>
    <t xml:space="preserve">  其他优抚支出</t>
  </si>
  <si>
    <t>20809</t>
  </si>
  <si>
    <t>退役安置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</si>
  <si>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</si>
  <si>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</si>
  <si>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</si>
  <si>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</si>
  <si>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</si>
  <si>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</si>
  <si>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</si>
  <si>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</si>
  <si>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</si>
  <si>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</si>
  <si>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</si>
  <si>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社会福利</t>
  </si>
  <si>
    <t>2081001</t>
  </si>
  <si>
    <t xml:space="preserve">  儿童福利</t>
  </si>
  <si>
    <t>2081002</t>
  </si>
  <si>
    <t xml:space="preserve">  老年福利</t>
  </si>
  <si>
    <t>2081004</t>
  </si>
  <si>
    <t xml:space="preserve">  殡葬</t>
  </si>
  <si>
    <t>2081006</t>
  </si>
  <si>
    <t xml:space="preserve">  养老服务</t>
  </si>
  <si>
    <t>20811</t>
  </si>
  <si>
    <t>残疾人事业</t>
  </si>
  <si>
    <t>2081102</t>
  </si>
  <si>
    <t>2081104</t>
  </si>
  <si>
    <t xml:space="preserve">  残疾人康复</t>
  </si>
  <si>
    <t>2081105</t>
  </si>
  <si>
    <t xml:space="preserve">  残疾人就业</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</si>
  <si>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</si>
  <si>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</si>
  <si>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</si>
  <si>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</si>
  <si>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</si>
  <si>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</si>
  <si>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</si>
  <si>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</si>
  <si>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</si>
  <si>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</si>
  <si>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2082002</t>
  </si>
  <si>
    <t xml:space="preserve">  流浪乞讨人员救助支出</t>
  </si>
  <si>
    <t>20825</t>
  </si>
  <si>
    <t>其他生活救助</t>
  </si>
  <si>
    <t>2082501</t>
  </si>
  <si>
    <t xml:space="preserve">  其他城市生活救助</t>
  </si>
  <si>
    <t>20828</t>
  </si>
  <si>
    <t>退役军人管理事务</t>
  </si>
  <si>
    <t>2082804</t>
  </si>
  <si>
    <t xml:space="preserve">  拥军优属</t>
  </si>
  <si>
    <t>2082899</t>
  </si>
  <si>
    <t xml:space="preserve">  其他退役军人事务管理支出</t>
  </si>
  <si>
    <t>20899</t>
  </si>
  <si>
    <t>其他社会保障和就业支出</t>
  </si>
  <si>
    <t>2089999</t>
  </si>
  <si>
    <t xml:space="preserve">  其他社会保障和就业支出</t>
  </si>
  <si>
    <t>210</t>
  </si>
  <si>
    <t>卫生健康支出</t>
  </si>
  <si>
    <t>21001</t>
  </si>
  <si>
    <t>卫生健康管理事务</t>
  </si>
  <si>
    <t>2100102</t>
  </si>
  <si>
    <t>2100199</t>
  </si>
  <si>
    <t xml:space="preserve">  其他卫生健康管理事务支出</t>
  </si>
  <si>
    <t>21002</t>
  </si>
  <si>
    <t>公立医院</t>
  </si>
  <si>
    <t>2100299</t>
  </si>
  <si>
    <t xml:space="preserve">  其他公立医院支出</t>
  </si>
  <si>
    <t>21003</t>
  </si>
  <si>
    <t>基层医疗卫生机构</t>
  </si>
  <si>
    <t>2100399</t>
  </si>
  <si>
    <t xml:space="preserve">  其他基层医疗卫生机构支出</t>
  </si>
  <si>
    <t>21004</t>
  </si>
  <si>
    <t>公共卫生</t>
  </si>
  <si>
    <t>2100401</t>
  </si>
  <si>
    <t xml:space="preserve">  疾病预防控制机构</t>
  </si>
  <si>
    <t>2100402</t>
  </si>
  <si>
    <t xml:space="preserve">  卫生监督机构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</si>
  <si>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</si>
  <si>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</si>
  <si>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</si>
  <si>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</si>
  <si>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</si>
  <si>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</si>
  <si>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</si>
  <si>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</si>
  <si>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</si>
  <si>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中医药</t>
  </si>
  <si>
    <t>2100601</t>
  </si>
  <si>
    <t xml:space="preserve">  中医（民族医）药专项</t>
  </si>
  <si>
    <t>21007</t>
  </si>
  <si>
    <t>计划生育事务</t>
  </si>
  <si>
    <t>2100799</t>
  </si>
  <si>
    <t xml:space="preserve">  其他计划生育事务支出</t>
  </si>
  <si>
    <t>21011</t>
  </si>
  <si>
    <t>行政事业单位医疗</t>
  </si>
  <si>
    <t>2101199</t>
  </si>
  <si>
    <t xml:space="preserve">  其他行政事业单位医疗支出</t>
  </si>
  <si>
    <t>21014</t>
  </si>
  <si>
    <t>优抚对象医疗</t>
  </si>
  <si>
    <t>2101401</t>
  </si>
  <si>
    <t xml:space="preserve">  优抚对象医疗补助</t>
  </si>
  <si>
    <t>21015</t>
  </si>
  <si>
    <t>医疗保障管理事务</t>
  </si>
  <si>
    <t>2101599</t>
  </si>
  <si>
    <t xml:space="preserve">  其他医疗保障管理事务支出</t>
  </si>
  <si>
    <t>21016</t>
  </si>
  <si>
    <t>老龄卫生健康事务</t>
  </si>
  <si>
    <t>2101601</t>
  </si>
  <si>
    <t xml:space="preserve">  老龄卫生健康事务</t>
  </si>
  <si>
    <t>21099</t>
  </si>
  <si>
    <t>其他卫生健康支出</t>
  </si>
  <si>
    <t>2109999</t>
  </si>
  <si>
    <t xml:space="preserve">  其他卫生健康支出</t>
  </si>
  <si>
    <t>213</t>
  </si>
  <si>
    <t>农林水支出</t>
  </si>
  <si>
    <t>21301</t>
  </si>
  <si>
    <t>农业农村</t>
  </si>
  <si>
    <t>2130102</t>
  </si>
  <si>
    <t>2130108</t>
  </si>
  <si>
    <t xml:space="preserve">  病虫害控制</t>
  </si>
  <si>
    <t>2130109</t>
  </si>
  <si>
    <t xml:space="preserve">  农产品质量安全</t>
  </si>
  <si>
    <t>2130126</t>
  </si>
  <si>
    <t xml:space="preserve">  农村社会事业</t>
  </si>
  <si>
    <t>2130199</t>
  </si>
  <si>
    <t xml:space="preserve">  其他农业农村支出</t>
  </si>
  <si>
    <t>21302</t>
  </si>
  <si>
    <t>林业和草原</t>
  </si>
  <si>
    <t>2130202</t>
  </si>
  <si>
    <t>2130207</t>
  </si>
  <si>
    <t xml:space="preserve">  森林资源管理</t>
  </si>
  <si>
    <t>2130234</t>
  </si>
  <si>
    <t xml:space="preserve">  林业草原防灾减灾</t>
  </si>
  <si>
    <t>2130299</t>
  </si>
  <si>
    <t xml:space="preserve">  其他林业和草原支出</t>
  </si>
  <si>
    <t>21305</t>
  </si>
  <si>
    <t>巩固脱贫衔接乡村振兴</t>
  </si>
  <si>
    <t>2130502</t>
  </si>
  <si>
    <t>2130505</t>
  </si>
  <si>
    <t xml:space="preserve">  生产发展</t>
  </si>
  <si>
    <t>21308</t>
  </si>
  <si>
    <t>普惠金融发展支出</t>
  </si>
  <si>
    <t>2130899</t>
  </si>
  <si>
    <t xml:space="preserve">  其他普惠金融发展支出</t>
  </si>
  <si>
    <t>21399</t>
  </si>
  <si>
    <t>其他农林水支出</t>
  </si>
  <si>
    <t>2139999</t>
  </si>
  <si>
    <t xml:space="preserve">  其他农林水支出</t>
  </si>
  <si>
    <t>215</t>
  </si>
  <si>
    <t>资源勘探工业信息等支出</t>
  </si>
  <si>
    <t>21507</t>
  </si>
  <si>
    <t>国有资产监管</t>
  </si>
  <si>
    <t>2150799</t>
  </si>
  <si>
    <t xml:space="preserve">  其他国有资产监管支出</t>
  </si>
  <si>
    <t>229</t>
  </si>
  <si>
    <t>其他支出</t>
  </si>
  <si>
    <t>22960</t>
  </si>
  <si>
    <t>彩票公益金安排的支出</t>
  </si>
  <si>
    <t>2296002</t>
  </si>
  <si>
    <t xml:space="preserve">  用于社会福利的彩票公益金支出</t>
  </si>
  <si>
    <t>2296003</t>
  </si>
  <si>
    <t xml:space="preserve">  用于体育事业的彩票公益金支出</t>
  </si>
  <si>
    <t>2296006</t>
  </si>
  <si>
    <t xml:space="preserve">  用于残疾人事业的彩票公益金支出</t>
  </si>
  <si>
    <t>2296010</t>
  </si>
  <si>
    <t xml:space="preserve">  用于文化事业的彩票公益金支出</t>
  </si>
  <si>
    <t>22999</t>
  </si>
  <si>
    <t>2299999</t>
  </si>
  <si>
    <t xml:space="preserve">  其他支出</t>
  </si>
  <si>
    <t>注：本表反映部门本年度取得的各项收入情况。</t>
  </si>
  <si>
    <t>公式校验</t>
  </si>
  <si>
    <t>1.本表“本年收入合计”（1）=附表1收入支出决算总表（27行）“本年收入合计”</t>
  </si>
  <si>
    <t>2.本表“财政拨款收入”（2）=附表1收入支出决算总表（1行+2行+3行）“一般公共预算财政拨款收入+政府性基金预算财政拨款收入+国有资本经营预算财政拨款收入”</t>
  </si>
  <si>
    <t>3.本表“上级补助收入”（3）=附表1收入支出决算总表（4行）“上级补助收入”</t>
  </si>
  <si>
    <t>4.本表“事业收入”（4）=附表1收入支出决算总表（5行）“事业收入”</t>
  </si>
  <si>
    <t>5.本表“经营收入”（6）=附表1收入支出决算总表（6行）“经营收入”</t>
  </si>
  <si>
    <t>6.本表“附属单位上缴收入”（7）=附表1收入支出决算总表（7行）“附属单位上缴收入”</t>
  </si>
  <si>
    <t>7.本表“其他收入”（8）=附表1收入支出决算总表（8行）“其他收入”</t>
  </si>
  <si>
    <t>支出决算表</t>
  </si>
  <si>
    <t>公开03表</t>
  </si>
  <si>
    <t>基本支出</t>
  </si>
  <si>
    <t>项目支出</t>
  </si>
  <si>
    <t>上缴上级支出</t>
  </si>
  <si>
    <t>经营支出</t>
  </si>
  <si>
    <t>对附属单位补助支出</t>
  </si>
  <si>
    <t>注：本表反映部门本年度各项支出情况。</t>
  </si>
  <si>
    <t>1.本表“本年支出合计”（1）=附表1收入支出决算总表（57行）“本年支出合计”</t>
  </si>
  <si>
    <t>2.附表1收入支出决算总表（6行）“经营收入”有金额的，本表“经营支出”（5）通常应该有金额</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</si>
  <si>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</si>
  <si>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</si>
  <si>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</si>
  <si>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</si>
  <si>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</si>
  <si>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</si>
  <si>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</si>
  <si>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</si>
  <si>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</si>
  <si>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</si>
  <si>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</si>
  <si>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</si>
  <si>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</si>
  <si>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</si>
  <si>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</si>
  <si>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</si>
  <si>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</si>
  <si>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</si>
  <si>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</si>
  <si>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1.本表“一般公共预算财政拨款”（1行）=附表1收入支出决算总表（1行）“一般公共预算财政拨款”</t>
  </si>
  <si>
    <t>2.本表“政府性基金预算财政拨款”（2行）=附表1收入支出决算总表（2行）“政府性基金预算财政拨款”</t>
  </si>
  <si>
    <t>3.本表“国有资本经营预算财政拨款”（3行）=附表1收入支出决算总表（3行）“国有资本经营预算财政拨款”</t>
  </si>
  <si>
    <t>4.本表“本年收入合计”（27行）=附表1收入支出决算总表（1行+2行+3行）“一般公共预算财政拨款收入+政府性基金预算财政拨款收入+国有资本经营预算财政拨款收入”</t>
  </si>
  <si>
    <t>5.本表“政府性基金预算财政拨款”（2行）、国有资本经营预算财政拨款（3行）有数据的，本表“政府性基金预算财政拨款、国有资本经营预算财政拨款”安排的支出应该有数据</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</si>
  <si>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</si>
  <si>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</si>
  <si>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</si>
  <si>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</si>
  <si>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</si>
  <si>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</si>
  <si>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</si>
  <si>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</si>
  <si>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</si>
  <si>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</si>
  <si>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</si>
  <si>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</si>
  <si>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</si>
  <si>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</si>
  <si>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1.本表“年初结转和结余合计”（1）=附表4财政拨款收入支出决算总表（29行）“一般公共预算财政拨款”年初结余数</t>
  </si>
  <si>
    <t>2.本表“本年收入合计”（4）=附表4财政拨款收入支出决算总表（1行）“一般公共预算财政拨款”</t>
  </si>
  <si>
    <t>3.本表“本年支出合计”（7）=附表4财政拨款收入支出决算总表（59行）“一般公共预算财政拨款本年支出合计”</t>
  </si>
  <si>
    <t>4.本表“年末结转和结余”（12）=附表4财政拨款收入支出决算总表（60行）“一般公共预算财政拨款年末财政拨款结转和结余”</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</si>
  <si>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</si>
  <si>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</si>
  <si>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</si>
  <si>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</si>
  <si>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</si>
  <si>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</si>
  <si>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</si>
  <si>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</si>
  <si>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</si>
  <si>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</si>
  <si>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</si>
  <si>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</si>
  <si>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</si>
  <si>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</si>
  <si>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</si>
  <si>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</si>
  <si>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</si>
  <si>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</si>
  <si>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</si>
  <si>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</si>
  <si>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</si>
  <si>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</si>
  <si>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</si>
  <si>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</si>
  <si>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</si>
  <si>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</si>
  <si>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</si>
  <si>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</si>
  <si>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</si>
  <si>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</si>
  <si>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</si>
  <si>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</si>
  <si>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</si>
  <si>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</si>
  <si>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</si>
  <si>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</si>
  <si>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</si>
  <si>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</si>
  <si>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</si>
  <si>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</si>
  <si>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</si>
  <si>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</si>
  <si>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</si>
  <si>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</si>
  <si>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</si>
  <si>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</si>
  <si>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</si>
  <si>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</si>
  <si>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</si>
  <si>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</si>
  <si>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</si>
  <si>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</si>
  <si>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</si>
  <si>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</si>
  <si>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</si>
  <si>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</si>
  <si>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</si>
  <si>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</si>
  <si>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</si>
  <si>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</si>
  <si>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</si>
  <si>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</si>
  <si>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</si>
  <si>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</si>
  <si>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</si>
  <si>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</si>
  <si>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</si>
  <si>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</si>
  <si>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</si>
  <si>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</si>
  <si>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</si>
  <si>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</si>
  <si>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</si>
  <si>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</si>
  <si>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</si>
  <si>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</si>
  <si>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</si>
  <si>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</si>
  <si>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</si>
  <si>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</si>
  <si>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</si>
  <si>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</si>
  <si>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</si>
  <si>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</si>
  <si>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</si>
  <si>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</si>
  <si>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</si>
  <si>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</si>
  <si>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</si>
  <si>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</si>
  <si>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</si>
  <si>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</si>
  <si>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</si>
  <si>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</si>
  <si>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</si>
  <si>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</si>
  <si>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</si>
  <si>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</si>
  <si>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</si>
  <si>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</si>
  <si>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</si>
  <si>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</si>
  <si>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</si>
  <si>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</si>
  <si>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</si>
  <si>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</si>
  <si>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</si>
  <si>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</si>
  <si>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</si>
  <si>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</si>
  <si>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</si>
  <si>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</si>
  <si>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</si>
  <si>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</si>
  <si>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</si>
  <si>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</si>
  <si>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</si>
  <si>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</si>
  <si>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</si>
  <si>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</si>
  <si>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</si>
  <si>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</si>
  <si>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</si>
  <si>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</si>
  <si>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</si>
  <si>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</si>
  <si>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</si>
  <si>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</si>
  <si>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</si>
  <si>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</si>
  <si>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</si>
  <si>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</si>
  <si>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</si>
  <si>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</si>
  <si>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</si>
  <si>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</si>
  <si>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</si>
  <si>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</si>
  <si>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</si>
  <si>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</si>
  <si>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</si>
  <si>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</si>
  <si>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</si>
  <si>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</si>
  <si>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</si>
  <si>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</si>
  <si>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</si>
  <si>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</si>
  <si>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</si>
  <si>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</si>
  <si>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</si>
  <si>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</si>
  <si>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</si>
  <si>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</si>
  <si>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</si>
  <si>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</si>
  <si>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</si>
  <si>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</si>
  <si>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</si>
  <si>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</si>
  <si>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</si>
  <si>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</si>
  <si>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</si>
  <si>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</si>
  <si>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</si>
  <si>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</si>
  <si>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</si>
  <si>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</si>
  <si>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</si>
  <si>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</si>
  <si>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</si>
  <si>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</si>
  <si>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</si>
  <si>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</si>
  <si>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</si>
  <si>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</si>
  <si>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</si>
  <si>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</si>
  <si>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</si>
  <si>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空表说明：本单位不涉及基本支出，本表数据为空。</t>
  </si>
  <si>
    <t>1.本表“人员经费合计”+“公用经费合计”=附表5一般公共预算财政拨款收入支出决算表（8）“本年支出中的基本支出”</t>
  </si>
  <si>
    <t>一般公共预算财政拨款项目支出决算表</t>
  </si>
  <si>
    <t>公开07表</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</si>
  <si>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</si>
  <si>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</si>
  <si>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</si>
  <si>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</si>
  <si>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</si>
  <si>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</si>
  <si>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</si>
  <si>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</si>
  <si>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</si>
  <si>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</si>
  <si>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</si>
  <si>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1.本表“人员经费合计”+“公用经费合计”=附表5一般公共预算财政拨款收入支出决算表（8）“本年支出中的项目支出”</t>
  </si>
  <si>
    <t>政府性基金预算财政拨款收入支出决算表</t>
  </si>
  <si>
    <t>公开08表</t>
  </si>
  <si>
    <t>项目支出
结余</t>
  </si>
  <si>
    <t>注：本表反映部门本年度政府性基金预算财政拨款的收支和年初、年末结转结余情况。</t>
  </si>
  <si>
    <t>1.本表“年初结转和结余合计”（1）=附表4财政拨款收入支出决算总表（30行）“政府性基金预算财政拨款”年初结转和结余数</t>
  </si>
  <si>
    <t>2.本表“本年收入合计”（4）=附表4财政拨款收入支出决算总表（2行）“政府性基金预算财政拨款”</t>
  </si>
  <si>
    <t>3.本表“本年支出合计”（7）=附表4财政拨款收入支出决算总表（59行）“政府性基金预算财政拨款本年支出合计”</t>
  </si>
  <si>
    <t>4.本表“年末结转和结余”（12）=附表4财政拨款收入支出决算总表（60行）“政府性基金预算财政拨款年末财政拨款结转和结余”</t>
  </si>
  <si>
    <t>国有资本经营预算财政拨款收入支出决算表</t>
  </si>
  <si>
    <t>公开09表</t>
  </si>
  <si>
    <t>结转</t>
  </si>
  <si>
    <t>结余</t>
  </si>
  <si>
    <t>注：本表反映部门本年度国有资本经营预算财政拨款的收支和年初、年末结转结余情况。</t>
  </si>
  <si>
    <t>空表说明：本单位不涉及国有资本经营预算财政拨款收入，本表数据为空。</t>
  </si>
  <si>
    <t>1.本表“年初结转和结余合计”（1）=附表4财政拨款收入支出决算总表（31行）“国有资本经营预算财政拨款”年初结转和结余数</t>
  </si>
  <si>
    <t>2.本表“本年收入”（4）=附表4财政拨款收入支出决算总表（3行）“国有资本经营预算财政拨款”</t>
  </si>
  <si>
    <t>3.本表“本年支出”（5）=附表4财政拨款收入支出决算总表（59行）“国有资本经营预算财政拨款本年支出合计”</t>
  </si>
  <si>
    <t>4.本表“年末结转和结余”（6）=附表4财政拨款收入支出决算总表（60行）“国有资本经营预算财政拨款年末财政拨款结转和结余”</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</si>
  <si>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</si>
  <si>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</si>
  <si>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</si>
  <si>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</si>
  <si>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</si>
  <si>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</si>
  <si>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</si>
  <si>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</si>
  <si>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</si>
  <si>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</si>
  <si>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</si>
  <si>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</si>
  <si>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</si>
  <si>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</si>
  <si>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</si>
  <si>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</si>
  <si>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</si>
  <si>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</si>
  <si>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</si>
  <si>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</si>
  <si>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</si>
  <si>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</si>
  <si>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</si>
  <si>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</si>
  <si>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</si>
  <si>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</si>
  <si>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</si>
  <si>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</si>
  <si>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</si>
  <si>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</si>
  <si>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</si>
  <si>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</si>
  <si>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</si>
  <si>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2．“机关运行经费”填列行政单位和参照公务员法管理的事业单位财政拨款基本支出中的公用经费支出。</t>
  </si>
  <si>
    <t>空表说明：本单位不涉及“三公”经费、行政参公单位机关运行经费，本表数据为空。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</si>
  <si>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</si>
  <si>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</si>
  <si>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</si>
  <si>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</si>
  <si>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</si>
  <si>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</si>
  <si>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</si>
  <si>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</si>
  <si>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</si>
  <si>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</si>
  <si>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</si>
  <si>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</si>
  <si>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</si>
  <si>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</si>
  <si>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附表10</t>
  </si>
  <si>
    <t>2022年度部门整体支出绩效自评情况</t>
  </si>
  <si>
    <t>公开12表</t>
  </si>
  <si>
    <t>一、部门基本情况</t>
  </si>
  <si>
    <t>（一）部门概况</t>
  </si>
  <si>
    <t>经开区社会事务局主要负责教育、卫生、劳动保障、退役军人事务医疗保障、文化、新闻出版、音像制品、广播、体育、旅游、民政管理、老龄、残联、社会救助、民族宗教等方面工作，以及相关执法工作；负责农业、林业、森林防火、扶贫等方面工作；负责社会保险、医疗保险、城乡居民社会养老保险、劳动就业、劳动人事争议仲裁、社会事业服务、疾病预防控制、教育服务等方面工作；落实党工委、管委会安排的其他工作。根据昆自贸党〔2020〕60号编制文件，社会事务局于2020年底成立，设置独立编制机构数1个，独立核算机构数1个。设置综合科、城乡管理科、民政管理科、教育管理科体等11个相关职能科室。</t>
  </si>
  <si>
    <t>（二）部门绩效目标的设立情况</t>
  </si>
  <si>
    <t>教体工作方面：突出强师兴教，加强队伍建设、夯实基础设施，改善办学条件等；卫健工作方面：持续做好辖区疫情防控工作、不断提升医疗服务质量安全水平、加强卫生法制建设，深化卫生监督工作等；文旅工作方面：做好文化馆免费开放服务和开展群众文化活动、持续开展文化旅游市场秩序整治工作，抓好文化旅游行业安全工作、推动文化创意产业融合发展等；民政工作方面：不断织密民生保障网、深化社会组织管理制度改革等；农林及民宗工作方面：大力推动农业高质量发展、持续改善生态环境质量、提升民族宗教领域治理能力等；就业工作方面：着力实施就业优先战略、着力抓好职业技能培训、着力提升就业服务水平等；劳动保障工作方面：加强监管力度，在构建和谐劳动关系上取得新突破、强化劳动人事争议多元化解机制建设，提升劳动关系治理效能、有效推进工伤认定工作等；社保工作方面：狠抓制度建设，规范内部管理、提高社保参保覆盖率与征缴清欠率等，医保工作方面：进一步优化经办流程，优化完善窗口服务能力、坚持问题导向，不断提高基金管控水平等。</t>
  </si>
  <si>
    <t>（三）部门整体收支情况</t>
  </si>
  <si>
    <t>经开区社会事务局2022年年初预算收入合计17,942.67万元，均为一般公共预算财政拨款收入，根据《关于批复昆明经济技术开发区各预算单位2022年部门预算调剂的通知》（昆经开财〔2022〕26号）文件，我单位预算总额调整为30,104.60万元（包含年初结转结余1,236.58万元），其中一般公共预算财政拨款收入27,232.03万元，政府性基金预算财政拨款收入182.14万元，其他收入资金1,453.84万元，全年实际支出合计28,776.98万元，预算执行率95.59%，年末结余1,327.62万元，均为非财政拨款收入。</t>
  </si>
  <si>
    <t>（四）部门预算管理制度建设情况</t>
  </si>
  <si>
    <t>经开区社会事务局已建立《中国（云南）自贸区昆明片区（昆明经开区）社会事务局财务收支管理制度》、《中国（云南）自贸区昆明片区（昆明经开区）社会事务局内部采购管理制度》、《中国（云南）自贸区昆明片区（昆明经开区）社会事务局政府采购管理制度》等。</t>
  </si>
  <si>
    <t>（五）严控“三公经费”支出情况</t>
  </si>
  <si>
    <t>经开区社会事务局2022年度一般公共预算财政拨款“三公”经费支出预算为0.00万元，支出决算为0.00万元，完成预算的0.00%。其中：因公出国（境）费支出决算为0.00万元，完成预算的0.00%；公务用车购置及运行费支出决算为0.00万元，完成预算的0.00%；公务接待费支出决算为0.00万元，完成预算的0.00%。</t>
  </si>
  <si>
    <t>二、绩效自评工作情况</t>
  </si>
  <si>
    <t>（一）绩效自评的目的</t>
  </si>
  <si>
    <t>自评目的在于全面了解项目管理过程是否规范、产出目标是否完成以及效果目标是否实现等方面的内容，在自评结果的基础上重点分析项目预算编制的合理性、成本支出的真实性和控制有效性，总结经验做法，找出预算绩效管理中的薄弱环节，进一步了解项目管理过程，分析项目预算编制、资金拨付是否合理、合规，为部门决策、管理及下一年度预算编制提供参考依据。</t>
  </si>
  <si>
    <t>（二）自评组织过程</t>
  </si>
  <si>
    <t>1.前期准备</t>
  </si>
  <si>
    <t>按照《云南省项目支出绩效评价管理办法》的实施意见（昆经开财〔2020〕53号）、《昆明经济技术开发区财政预算绩效管理暂行办法》（昆经开办〔2016〕47号）、《经开区区本级预算绩效跟踪管理暂行办法》 （昆经开财〔2019〕51号）等制度，认真做好年初预算绩效编报、全年度绩效跟踪等工作，为绩效自评奠定基础。</t>
  </si>
  <si>
    <t>2.组织实施</t>
  </si>
  <si>
    <t>根据2022年工作总结、项目实施进度、资金使用情况等，组织各相关业务部门开展绩效自评工作。</t>
  </si>
  <si>
    <t>三、评价情况分析及综合评价结论</t>
  </si>
  <si>
    <t>根据2023年3月经开区财政分局发布《关于开展2022年财政支出绩效自评》文件通知及《预算法》《预算法实施条例》等相关规定，组织各科室根据上年工作总结及资金使用情况对设置的绩效目标进行分析，对资金投入和使用情况，取得成果和存在问题进行分析评价，形成自评报告；我单位在预算配置、预算执行、预算管理、项目推行以及资产管理方面表现良好，较好地履行了各项职能，部门职能工作取得了良好的社会效益、经济效益、生态效益，本年度整体支出绩效评价得分94分，等级为“优”。</t>
  </si>
  <si>
    <t>四、存在的问题和整改情况</t>
  </si>
  <si>
    <t>存在的问题：（1）绩效指标明确性、完善性尚有欠缺，依据目标所设定的绩效指标清晰、细化、可衡量性有待进一步完善，部分项目支出绩效目标编制的科学性、合理性有待提高，绩效指标内容不够细化，评分标准不够明确，开展绩效监控分析时无法准确衡量和统计其实现程度；（2）“三公经费”变动幅度大，2022年度“三公经费”增加幅度为100%，未能体现“三公经费”逐年下降的成本控制要求，上年度“三公”经费支出为0.00万元；本年度“三公”经费支出为14.06万元，均为公务用车运行维护费；较比上年度增加14.06万元，均为森林防火需巡逻用车，因本单位无车辆，故管委会分配公务车4辆，供本单位用于森林防火巡逻。改进措施：（1）细化绩效指标设置，完善绩效管理。对指标设置更具体明细，并采取单位互评的形式，使评价更客观，更具有参考价值，加强过程监控，对纳入绩效目标管理范畴的项目支出，做好绩效运行信息填报工作，强化结果应用，分析实际工作与预算匹配情况，加强实际结果与项目资金安排的衔接；（2）增强行政成本意识，确保三公经费“只减不增”。严格预算管理，严格按照《预算法》《预算法实施条例》和中央、省、市关于厉行节约、反对浪费的要求，加强年初预算编制管理，建立预算标准，细化预算编制，规范预算执行，坚持“无预算不支出”的原则，着力从源头上强化管控。强化单位厉行节约的思想，进一步减少单位三公经费开支，有效压缩行政成本，增强行政成本意识，压缩不必要的开支，加强公务用车管理，确保三公经费“只减不增”。</t>
  </si>
  <si>
    <t>五、绩效自评结果应用</t>
  </si>
  <si>
    <t>用于对照上一年度预算执行情况进行分析，结合本年度工作实际，认真编制部门年初预算，合理编制部门绩效目标，及时调整部门执行进度缓慢、不断提高财政资金使用效益。</t>
  </si>
  <si>
    <t>六、主要经验及做法</t>
  </si>
  <si>
    <t>根据部门的目标要求,对2022年的资金全面履盖,全面回头看,以相关资料为基础,通过部门项目,督促落实、逐月反馈资金使用情况进度,保障资金使用效益及效果,规范财务管理。全面完成年度目标任务,促进辖区各类医疗机构、文化旅游业、民族宗教、教育事业、城乡管理、民政事业、医保、社保事业、就业事业全面可持续发展。</t>
  </si>
  <si>
    <t>七、其他需说明的情况</t>
  </si>
  <si>
    <t>无。</t>
  </si>
  <si>
    <t>备注：涉密部门和涉密信息按保密规定不公开。</t>
  </si>
  <si>
    <t>附表11</t>
  </si>
  <si>
    <t>2022年度部门整体支出绩效自评表</t>
  </si>
  <si>
    <t>公开13表</t>
  </si>
  <si>
    <t>部门名称</t>
  </si>
  <si>
    <t>昆明经济技术开发区社会事务局</t>
  </si>
  <si>
    <t>内容</t>
  </si>
  <si>
    <t>说明</t>
  </si>
  <si>
    <t>部门总体目标</t>
  </si>
  <si>
    <t>部门职责</t>
  </si>
  <si>
    <t>负责教育、卫生、劳动保障、退役军人事务医疗保障、文化、新闻出版、音像制品、广播、体育、旅游、民政管理、老龄、残联、社会救助、民族宗教等方面工作，以及相关执法工作；负责农业、林业、森林防火、扶贫等方面工作；负责社会保险、医疗保险、城乡居民社会养老保险、劳动就业、劳动人事争议仲裁、社会事业服务、疾病预防控制、教育服务等方面工作；落实党工委、管委会安排的其他工作。</t>
  </si>
  <si>
    <t>根据三定方案归纳</t>
  </si>
  <si>
    <t>总体绩效目标</t>
  </si>
  <si>
    <t>促进辖区各类医疗机构、文化旅游业、民族宗教、教育事业、城乡管理、民政事业、医保、社保事业、就业事业全面可持续发展。</t>
  </si>
  <si>
    <t>根据部门职责，中长期规划，省委，省政府要求归纳</t>
  </si>
  <si>
    <t>一、部门年度目标</t>
  </si>
  <si>
    <t>财年</t>
  </si>
  <si>
    <t>目标</t>
  </si>
  <si>
    <t>实际完成情况</t>
  </si>
  <si>
    <t>2022</t>
  </si>
  <si>
    <t>我单位在预算配置、预算执行、预算管理以及资产管理方面表现良好，较好地履行了各项职能，部门职能工作取得了良好的社会效益、经济效益、生态效益，本年度整体支出绩效评价得分94分，等级为“优”。</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</si>
  <si>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</si>
  <si>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</si>
  <si>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</si>
  <si>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</si>
  <si>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</si>
  <si>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</si>
  <si>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</si>
  <si>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</si>
  <si>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</si>
  <si>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</si>
  <si>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</si>
  <si>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</si>
  <si>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</si>
  <si>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</si>
  <si>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</si>
  <si>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坚持把党的政治建设摆在首位，切实筑牢中小学基层党建根基，持之以恒推进正风肃纪，坚持依法治校、依法执教，严格执行昆明市“教师十不准”《教师职业道德规范》等相关文件规定。</t>
  </si>
  <si>
    <t>无</t>
  </si>
  <si>
    <t>1.继续推进医药卫生体制改革。加快分级诊疗制度建设。全面推动多种形式的医联体建设，鼓励民营医院等社会办医疗机构及康复、护理等机构参与医联体建设，至少建成一个有明显成效的医联体。2.进一步强化公共卫生服务规范管理。加强应急和疾病预防控制体系建设。扎实做好重大传染病、慢性病防治工作；针对发病率较高的传染病、慢性病及艾滋病感染较高人群制定干预措施。3.棘突深入开展爱国卫生“七个专项行动”。开展以环境卫生整治为重点的爱国卫生运动，使“四害”密度控制在国家规定标准内，进一步健全完善爱国卫生组织网络。4.不断提升医疗服务质量安全水平。，推行优质护理服务。构建和谐医患关系，持续打击涉医违法犯罪行为。加强民营医疗机构管理，提高非公立医疗机构专业技术水平、服务能力和美誉度等内涵建设，有序促进社会办医多层次多样化发展。</t>
  </si>
  <si>
    <t>1.完成市级考核指标。按照市级“公共文化服务配套资金到位率100%”的要求，按时足额拨付公共文化配套资金。2.做好经开区文化馆免费开放服务工作。按照文化馆免费开放指标任务做好免费开放服务工作，确保开放时间、服务内容达标。  3.开展好群众文化活动。加强基层文化队伍建设，打造经开区文化活动品牌。4.持续开展文化旅游市场秩序整治工作。抓好行业服务质量提升，强化对文化旅游企业的规范管理。5.突出抓好文化旅游行业安全工作。健全文化旅游行业安全体系，落实文化旅游行业安全责任制，扎实开展防火、防汛和安全防范的宣传及指导工作。6.发挥经开区旅游市场秩序整治工作领导小组暨指挥部牵头统筹作用。大力推进“一部手机游云南”诚信体系评价工作。7.持续加强对旅游市场的综合整治。特别加强对涉旅购物店、旅行社的整治工作。8.持续开展对文化市场、旅游行业经营单位文明城市创建达标整治工作。重点加强对校园周边“五小”行业专项治理。</t>
  </si>
  <si>
    <t>规范社会保险业务流程，完善工作制度。做好社会保险扩面工作，采取多种宣传途经并进的方式，加大养老、工伤宣传力度。扎实做好机关事业养老保险制度改革基础工作。全力推进建筑等高风险企业参保工作。严格落实降低社保费率各项政策。做好退役军人养老保险经办服务。扎实推进企业退休人员社会化管理服务工作。强化社会保险基金管理。加强档案规范管理。夯实社会保险标准化建设基础工作。按照中央和省市决策部署要求，扎实做好“六稳”工作，全面落实“六保”任务，守住保的底线、夯实稳的基础、拓展进的态势，努力实现全区更高质量和更充分就业。着力促进创业带动就业。加大创业担保贷款的政策落实，提供税收减免等相应的措施，鼓励创新创业。着力减轻企业发展负担。继续落实失业保险降费政策，加大援企稳岗补贴力度，落实吸纳就业困难人员的企业各项政策性补贴，切实降低企业用工成本。着力抓好职业技能培训。实施国家技能提升行动，全面提升员工整体素质和劳动技能，打造学习型、技能型、创新型的职工队伍。着力提升就业服务水平。持续开展省、市级创业园区和新型创业创新孵化服务平台建设，打造一批品牌效应显著的“双创”示范园区和平台。着力兜牢民生的底线。抓好就业援助，积极帮扶就业困难人员就业。</t>
  </si>
  <si>
    <t>1.农业方面：继续做好农业产业化发展工作，引导企业进行项目申报，争取资金扶持；组织企业做好各类培训、展销工作，提升企业对外形象。进一步做好农产品质量安全监管，加大对辖区农机、饲料生产企业、兽药市场、农药经营户的监督检查力度，确保农产品质量安全和农机运行安全。积极协调对接，继续做好禄劝县撒营盘镇、云龙乡对口帮扶各项工作。做好神农、鸿腾两家生猪定点屠宰场的监督管理，督促做好病害猪无害化处理、非洲猪瘟防控各项工作。按照市级要求认真抓好经开区乡村振兴、农村人居环境整治各项工作任务。积极协调对接，认真做好经开区农村集体产权制度改革各项工作。2.林业方面：加强森林资源管理，坚决制止破坏林地和毁坏林木等林业违法行为，对非法占用、非法破坏林地和非法毁坏林木、偷砍盗伐林木以及经批准未按规定使用林地和采伐林木的行为进行严肃查处。做好重点项目使用林地审批工作，为辖区内建设项目使用林地提供有力保障。全力抓好森林防火工作，克服松懈麻痹思想，充实防火物资，提升扑火队伍的战斗力，加强应急能力建设，火灾一旦发生，能够确保人员安全、科学处置，把火灾控制在最小范围。四是继续做好生态文明建设，按照省委主要领导对路域桉树替换工作的重要指示精神，着力推进路域桉树替换、高速公路及铁路交通沿线面山等省市重点项目，以重点工程带动面山造林绿化。继续抓好“平安林区”建设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</si>
  <si>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</si>
  <si>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</si>
  <si>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</si>
  <si>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</si>
  <si>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</si>
  <si>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</si>
  <si>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</si>
  <si>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</si>
  <si>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</si>
  <si>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</si>
  <si>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</si>
  <si>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无军籍人员退休补贴人数</t>
  </si>
  <si>
    <t>&gt;=</t>
  </si>
  <si>
    <t>人</t>
  </si>
  <si>
    <t>已完成</t>
  </si>
  <si>
    <t>享受就业人员补贴数</t>
  </si>
  <si>
    <t>=</t>
  </si>
  <si>
    <t>就业问题发生重大群体性事件数量</t>
  </si>
  <si>
    <t>&lt;=</t>
  </si>
  <si>
    <t>次</t>
  </si>
  <si>
    <t>保障辖区内工程项目的农民工工资权益</t>
  </si>
  <si>
    <t>个</t>
  </si>
  <si>
    <t>全年开展基本公共卫生项目服务考核</t>
  </si>
  <si>
    <t>采购办公设备</t>
  </si>
  <si>
    <t>质量指标</t>
  </si>
  <si>
    <t>按时保质保量完成工作，达到考核目标</t>
  </si>
  <si>
    <t>%</t>
  </si>
  <si>
    <t>达到部门工作目标要求</t>
  </si>
  <si>
    <t>优</t>
  </si>
  <si>
    <t>年</t>
  </si>
  <si>
    <t>预算进度执行率</t>
  </si>
  <si>
    <t>澜湄职业教育基地建设</t>
  </si>
  <si>
    <t>“四大中心”、“六大功能”</t>
  </si>
  <si>
    <t>辖区内学校宽带覆盖率</t>
  </si>
  <si>
    <t>占用林地植被恢复造林工程验收合格率</t>
  </si>
  <si>
    <t>时效指标</t>
  </si>
  <si>
    <t>按年初计划和安排有序组织</t>
  </si>
  <si>
    <t>2022年1-12月</t>
  </si>
  <si>
    <t>成本指标</t>
  </si>
  <si>
    <t>在预算范围内严格使用资金</t>
  </si>
  <si>
    <t>元</t>
  </si>
  <si>
    <t>拥军优抚慰问经费</t>
  </si>
  <si>
    <t>文物保护工作及修缮补助经费</t>
  </si>
  <si>
    <t>效益指标</t>
  </si>
  <si>
    <t>经济效益
指标</t>
  </si>
  <si>
    <t>加大基本公共卫生考核，提高社区卫生服务中心综合能力</t>
  </si>
  <si>
    <t>加强</t>
  </si>
  <si>
    <t>通过对城乡居民医保的补助，减轻群众参保的经济负担</t>
  </si>
  <si>
    <t>有效减轻</t>
  </si>
  <si>
    <t>加大两定机构监管力度，保障医保基金安全平稳运</t>
  </si>
  <si>
    <t>确保</t>
  </si>
  <si>
    <t>保障片区文化活动开展的有效性</t>
  </si>
  <si>
    <t>持续推进</t>
  </si>
  <si>
    <t>提高就业比例，增加税收收入，拉动经济增</t>
  </si>
  <si>
    <t>社会效益
指标</t>
  </si>
  <si>
    <t>提高居民健康保健意识及健康知识知晓率，缩小居民公共卫生差距</t>
  </si>
  <si>
    <t>有效提高</t>
  </si>
  <si>
    <t>提升部队生活质量，彰显政府对部队的关怀</t>
  </si>
  <si>
    <t>有效提升</t>
  </si>
  <si>
    <t>保障局内日常工作需要，提高部门执行率</t>
  </si>
  <si>
    <t>持续促进</t>
  </si>
  <si>
    <t>巩固拓展脱贫攻坚成果</t>
  </si>
  <si>
    <t>有效保障群众基本公共文化权益</t>
  </si>
  <si>
    <t>有效保障</t>
  </si>
  <si>
    <t>生态效益
指标</t>
  </si>
  <si>
    <t>推进植树造林工作，保护生态环境</t>
  </si>
  <si>
    <t>保护</t>
  </si>
  <si>
    <t>可持续影响
指标</t>
  </si>
  <si>
    <t>持续提高居民健康水平和公共卫生服务水平，推动各项工作持续健康发展</t>
  </si>
  <si>
    <t>持续提高</t>
  </si>
  <si>
    <t>持续提供全方位工作保障，营造良好工作氛围，提高工作效率</t>
  </si>
  <si>
    <t>持续提升业务办理速度，减少等待时间</t>
  </si>
  <si>
    <t>提升业务办理速度</t>
  </si>
  <si>
    <t>持续提高医保基金监管水平</t>
  </si>
  <si>
    <t>满意度指标</t>
  </si>
  <si>
    <t>服务对象满意度指标等</t>
  </si>
  <si>
    <t>受益人员满意度</t>
  </si>
  <si>
    <t>部门工作人员满意度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</si>
  <si>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</si>
  <si>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</si>
  <si>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</si>
  <si>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</si>
  <si>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</si>
  <si>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</si>
  <si>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2022年度项目支出绩效自评表</t>
  </si>
  <si>
    <t>公开14表</t>
  </si>
  <si>
    <t>项目名称</t>
  </si>
  <si>
    <t>全区疫情防控工作经费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</si>
  <si>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</si>
  <si>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</si>
  <si>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</si>
  <si>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</si>
  <si>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</si>
  <si>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</si>
  <si>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</si>
  <si>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</si>
  <si>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</si>
  <si>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</si>
  <si>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</si>
  <si>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</si>
  <si>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</si>
  <si>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</si>
  <si>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用于支付经开区物资采购、隔离酒店、核酸检测等疫情防控经费，进一步做好新冠肺炎疫情常态化防控工作及处置工作。</t>
  </si>
  <si>
    <t>我部门已根据2022年年初计划，做好经开区物资采购、隔离酒店、核酸检测等，新冠肺炎疫情常态化防控工作及处置工作，预算执行率达到100%。</t>
  </si>
  <si>
    <t>绩效指标</t>
  </si>
  <si>
    <t xml:space="preserve">年度指标值 </t>
  </si>
  <si>
    <t>购买医用防护口罩</t>
  </si>
  <si>
    <t>只</t>
  </si>
  <si>
    <t>20000只</t>
  </si>
  <si>
    <t>购买医用防护服</t>
  </si>
  <si>
    <t>件</t>
  </si>
  <si>
    <t>30000件</t>
  </si>
  <si>
    <t>购买隔离衣</t>
  </si>
  <si>
    <t>购买医用手术帽</t>
  </si>
  <si>
    <t>下拨街道办防疫经费</t>
  </si>
  <si>
    <t>2个</t>
  </si>
  <si>
    <t>我区隔离酒店数量</t>
  </si>
  <si>
    <t>家</t>
  </si>
  <si>
    <t>11家</t>
  </si>
  <si>
    <t>我区街道数量</t>
  </si>
  <si>
    <t>疫情防控经费支出</t>
  </si>
  <si>
    <t>≤</t>
  </si>
  <si>
    <t>万元</t>
  </si>
  <si>
    <t>3031.21万元</t>
  </si>
  <si>
    <t>2022年预算调增</t>
  </si>
  <si>
    <t>规范采购，控制采购成本</t>
  </si>
  <si>
    <t>严格</t>
  </si>
  <si>
    <t>持续推进全区疫情防控工作，保障全区人民生命健康</t>
  </si>
  <si>
    <t>加强全区人民疫情防控意识，保障全区安全发展</t>
  </si>
  <si>
    <t>有效加强</t>
  </si>
  <si>
    <t>受益人群满意度</t>
  </si>
  <si>
    <t>&gt;</t>
  </si>
  <si>
    <t>80</t>
  </si>
  <si>
    <t>隔离酒店人员满意度</t>
  </si>
  <si>
    <t>其他需要说明事项</t>
  </si>
  <si>
    <t>总分</t>
  </si>
  <si>
    <t>城乡—乡村振兴经费</t>
  </si>
  <si>
    <t>完成年度农村人居环境整治工作、农村集体产权制度改革工作工作、农村经济管理工作和干部回乡谋划乡村振兴各项工作任务，实现人民共同富裕。</t>
  </si>
  <si>
    <t>我部门已根据2022年年初计划，按照市级要求认真抓好经开区乡村振兴、绿美乡村建设各项工作任务，预算执行率达到100%。</t>
  </si>
  <si>
    <t>开展农村人居环境整治、经济管理培训</t>
  </si>
  <si>
    <t>2次</t>
  </si>
  <si>
    <t>“干部回乡规划乡村振兴行动”工作覆盖范围</t>
  </si>
  <si>
    <t>按时完成工作，达到上级部门目标要求</t>
  </si>
  <si>
    <t>安装省、市两级视频信号安装与接网</t>
  </si>
  <si>
    <t>2022年1月至12月</t>
  </si>
  <si>
    <t>预算总成本</t>
  </si>
  <si>
    <t>预算确定数 51,120.00元</t>
  </si>
  <si>
    <t>预算调减8880元</t>
  </si>
  <si>
    <t>进一步加强农村三资管理，保障农村集体经济运转</t>
  </si>
  <si>
    <t>持续加强</t>
  </si>
  <si>
    <t>改善居民居住环境</t>
  </si>
  <si>
    <t>持续改善</t>
  </si>
  <si>
    <t>保障片区居民居住环境，实现共同富裕</t>
  </si>
  <si>
    <t>受益人群满意度80%</t>
  </si>
  <si>
    <t>民政工作经费</t>
  </si>
  <si>
    <t>做好社区治理、社工人才队伍建设、婚育新风三年专项行动；道路行政区划、道路地名管理；发放60周岁农村籍退役老兵生活补助、参军入伍实施奖励补助等；残疾人生活和护理补贴，做好困难儿童救助，为减轻困难儿童经济压力，使困难儿童，为减轻残疾人生活和护理经济压力，使残疾人生活得以保障，提升人民的幸福感等民生工作。</t>
  </si>
  <si>
    <t>我部门已根据2022年年初计划，加强基层社区治理和服务创新力度，完成89家社会组织年检工作，年检率100%，合格率100%，筑牢社会救助托底防线，截止2022年10月，累计对26户41人进行了临时救助，发救助金额15.22万元，积极做好养老领域防诈骗工作，认真落实高龄老年人福利政策，巩固殡葬改革成果，实现“三个100%”目标，加强地名标准化建设，积极做好残疾人扶贫解困工作，全力做好退役军人安置和军休服务管理工作。积极落实优抚政策，做好各类补贴发放工作，扎实开展双拥工作，预算执行率达到100%。</t>
  </si>
  <si>
    <t>城市最低生活经费保障</t>
  </si>
  <si>
    <t>920</t>
  </si>
  <si>
    <t>920人</t>
  </si>
  <si>
    <t>老年人福利保障</t>
  </si>
  <si>
    <t>2500</t>
  </si>
  <si>
    <t>2500人</t>
  </si>
  <si>
    <t>配合各个部门，打造城乡社区治理创新试点</t>
  </si>
  <si>
    <t>3个</t>
  </si>
  <si>
    <t>参加社区专职工作人员集中轮训人数</t>
  </si>
  <si>
    <t>50</t>
  </si>
  <si>
    <t>50人</t>
  </si>
  <si>
    <t>补助60周岁农村籍退役老兵数量</t>
  </si>
  <si>
    <t>150</t>
  </si>
  <si>
    <t>150人</t>
  </si>
  <si>
    <t>安置退役士兵数量</t>
  </si>
  <si>
    <t>2人</t>
  </si>
  <si>
    <t>义务兵优待金发放人数</t>
  </si>
  <si>
    <t>30人</t>
  </si>
  <si>
    <t>退役士兵安置、教育相关费用按文件标准执行</t>
  </si>
  <si>
    <t>预算执行率100%</t>
  </si>
  <si>
    <t>预算调减 9,523,467.56 元</t>
  </si>
  <si>
    <t>推进区域性城市管理，带动经济发展</t>
  </si>
  <si>
    <t>有效推动</t>
  </si>
  <si>
    <t>推进区域性社会工作专业人才培训建设，促进辖区经济发展</t>
  </si>
  <si>
    <t>提升社区治理和社会治理现代化</t>
  </si>
  <si>
    <t>减轻困难人群经济压力，加强社会保障</t>
  </si>
  <si>
    <t>提倡文明祭扫，保护环境</t>
  </si>
  <si>
    <t>有效保护</t>
  </si>
  <si>
    <t>做好退役士兵培训工作，增加就业，提高退役士兵生活质量</t>
  </si>
  <si>
    <t>持续加强群众生活保障，促进社会、经济和谐发展</t>
  </si>
  <si>
    <t>受益群众满意度</t>
  </si>
  <si>
    <t>受益群众满意度80%</t>
  </si>
  <si>
    <t>工作人员满意度</t>
  </si>
  <si>
    <t>工作人员满意度80%</t>
  </si>
  <si>
    <t>社会保障工作经费</t>
  </si>
  <si>
    <t>认真贯彻落实社保相关政策提高社会保障资金使用效益，完成社会保险科各项业务，组织城镇居民保险业务委托代办事项等，促进社会保障事业的发展。</t>
  </si>
  <si>
    <t>根据2022年医保年初工作计划，狠抓制度建设，规范内部管理，提高社保参保覆盖率与征缴清欠率。继续开展社保扩面及征缴清欠工作，加强社会保险政策宣传，加大对长期欠费企业的收缴力度，有力推进参保、续保和扩面工作，强化基础工作，提高管理能力，切实做好当年各月参保缴费、保险转移、征收统计等各项业务工作，提高社会保险服务质量和水平。健全各项制度的完善，强化执行力，推进工作重点从社会保险扩面指标向效能服务转变。</t>
  </si>
  <si>
    <t>委托办理城镇居民社保站点</t>
  </si>
  <si>
    <t>企业退休人员独生子女补助</t>
  </si>
  <si>
    <t>2400</t>
  </si>
  <si>
    <t>2400元</t>
  </si>
  <si>
    <t>印制社保、城镇居民保险业务宣传资料</t>
  </si>
  <si>
    <t>2000</t>
  </si>
  <si>
    <t>册</t>
  </si>
  <si>
    <t>2000册</t>
  </si>
  <si>
    <t>组织社保、城居保业务经办人员培训</t>
  </si>
  <si>
    <t>聘请第三方机构业务协助</t>
  </si>
  <si>
    <t>2家</t>
  </si>
  <si>
    <t>达到上级部门工作目标要求</t>
  </si>
  <si>
    <t>大于95%</t>
  </si>
  <si>
    <t>预算调增 131,999.74 元</t>
  </si>
  <si>
    <t>落实社会保险全覆盖，减轻部分群众经济负担</t>
  </si>
  <si>
    <t>完善社会保险体系，打造亲民部门、服务部门，促进社会和谐发展</t>
  </si>
  <si>
    <t>持续推进社会保险政策</t>
  </si>
  <si>
    <t>受益人员满意度80%</t>
  </si>
  <si>
    <t>劳动保障工作经费</t>
  </si>
  <si>
    <t>积极构建和谐劳动关系，完成劳动争议仲裁、工伤案件的办理及法律文书送达工作，完成突发事件、工伤案件、信访案件调查处置工作，完成社保基金监督、专项检查等监管工作，完成劳动保障法律法规的宣传培训，完成企业薪酬调查工作任务, 完成区内企业劳动关系风险监测、和谐企业评价工作，支付政府购买服务项目尾款。完成劳动监察执法、完成突发事件、信访案件调查处置工作，完成专项检查等监管工作，完成劳动保障法律法规的宣传培训，执法监督一科政府购买服务项目等。</t>
  </si>
  <si>
    <t>2022年扎实开展劳动保障日常业务，共审批成立民办职业培训学校5家，审批增加专业工种10家，加大社保基金监管力度，确保基金安全运行。开展社保基金日常巡查，2022年预警数据处理率100%；积极构建和谐劳动关系，维护劳动者合法权益。共审核集体合同33家；做好34户重点企业的劳动关系风险监测，加大劳动保障监察执法力度，共处理劳动监察现场举报投诉200余件，开展整治欠薪隐患专项行动，对经区内20余个在建工程项目进行矛盾隐患排查。开展法律法规宣传活动7次，引导企业规范用工，引导劳动者依法理性维权，预算执行率达到100%。</t>
  </si>
  <si>
    <t>解决劳动仲裁案件</t>
  </si>
  <si>
    <t>200件</t>
  </si>
  <si>
    <t>解决工伤案件</t>
  </si>
  <si>
    <t>150件</t>
  </si>
  <si>
    <t>和谐企业评价</t>
  </si>
  <si>
    <t>1家</t>
  </si>
  <si>
    <t>劳动风险检测</t>
  </si>
  <si>
    <t>填</t>
  </si>
  <si>
    <t>200天</t>
  </si>
  <si>
    <t>劳动保障法律法规的宣传、培训</t>
  </si>
  <si>
    <t>委托企业薪酬调查</t>
  </si>
  <si>
    <t>加</t>
  </si>
  <si>
    <t>日常运营保障</t>
  </si>
  <si>
    <t>7项</t>
  </si>
  <si>
    <t>完成率</t>
  </si>
  <si>
    <t>90</t>
  </si>
  <si>
    <t>按年初计划执行，执行率100%</t>
  </si>
  <si>
    <t>预算调减 250,510.00 元</t>
  </si>
  <si>
    <t>维护区内劳动关系基本稳定，助力企业提升经济效益</t>
  </si>
  <si>
    <t>查处侵害劳动者合法权益的行为，保障农民工工资及时支付</t>
  </si>
  <si>
    <t>巩固和谐劳动关系，维护企业及劳动者合法权益</t>
  </si>
  <si>
    <t>受益人满意度达到80%</t>
  </si>
  <si>
    <t>卫生健康工作经费</t>
  </si>
  <si>
    <t>保持全区传染病发病率趋势平稳；进一步提升全区预防接种质量；严重精神障碍患者管理服务水平不断提高;落实严重精神障碍患者“以奖代补”经费；继续巩固各预防接种规范化单位预防接种能力；实施农村计划生育家庭奖励扶助制度、计划生育家庭特别扶助制度、缓解计划生育家庭在生产、生活、医疗和养老等方面的特殊困难，将符合资助参保条件的计生资助对象的身份信息统一报送同级医保机构，做好计生资助对象城乡居民基本医疗保险参保缴费工作,解决“特殊人群”错缴、漏缴医保费的问题,确保应保尽保、准确缴费、医保待遇不受影响。</t>
  </si>
  <si>
    <t>我部门已根据2022年年初计划，全力抓好新冠病毒疫情防控工作。2022年累计报告确诊病例244例，其中境外报告73例，均闭环管理至定点医院救治，认真做好新冠病毒疫苗接种工作，截至2022年全区共计接种疫苗395151剂，全区累计接种疫苗607249剂，接种239882人，加强核酸检测工作，组建171支核酸采样队伍，医护人员513人，，在全区范围内开展核酸筛查工作，积极开展计划生育奖优免补和无偿献血工作。完成计划生育奖优免补目标人群审核上报1139人。组织开展无偿献血活动5次，献血量达418800ml，超额完成上级下达指标；组织开展全区严重精神障碍患者疗效评估及鉴定工作，完成247名患者评估，目前共管理三级及以上严重精神障碍患者43名，均定期开展面访随访工作并按要求录入系统。</t>
  </si>
  <si>
    <t>发放无偿献血补助人数</t>
  </si>
  <si>
    <t>1400</t>
  </si>
  <si>
    <t>1400人</t>
  </si>
  <si>
    <t>计划生育免费技术服务项目补助</t>
  </si>
  <si>
    <t>3项</t>
  </si>
  <si>
    <t>艾滋病监测检测工作人数</t>
  </si>
  <si>
    <t>80000</t>
  </si>
  <si>
    <t>8000人</t>
  </si>
  <si>
    <t>下拨敬老节庆祝活动经费</t>
  </si>
  <si>
    <t>24个</t>
  </si>
  <si>
    <t>选取的仿制药质量和疗效一致性评价企业</t>
  </si>
  <si>
    <t>个（项）</t>
  </si>
  <si>
    <t>卫生监督协管服务范围</t>
  </si>
  <si>
    <t>工作完成率</t>
  </si>
  <si>
    <t>≥</t>
  </si>
  <si>
    <t>项目目标完成时间</t>
  </si>
  <si>
    <t>2022年1至12月</t>
  </si>
  <si>
    <t>95</t>
  </si>
  <si>
    <t>按年初计划执行，执行率达100%</t>
  </si>
  <si>
    <t>预算调减 1,444,335.46 元</t>
  </si>
  <si>
    <t>控制疾病传播，促进经济发展</t>
  </si>
  <si>
    <t>逐步提高家庭医疗发展能力和社会稳定水平，推进全区疾病预防控制工作，保障全区居民健康安全</t>
  </si>
  <si>
    <t>推进全区老龄人口、失独家庭、残疾人等特殊人群关怀工作，降低困难人群生活压力。</t>
  </si>
  <si>
    <t>持续提高基本药物配备使用比例，促进药物临床合理使用和管理水平</t>
  </si>
  <si>
    <t>持续缓解特殊人群的实际困难和问题，持续提高特殊人群生活水平</t>
  </si>
  <si>
    <t>特殊人群满意度</t>
  </si>
  <si>
    <t>特殊人群满意度80%</t>
  </si>
  <si>
    <t>区域内普通群众满意度</t>
  </si>
  <si>
    <t>区域内普通群众满意度80%</t>
  </si>
  <si>
    <t>医保—医疗保障工作（2022年城乡居民基本医疗保险区级财政补助）经费</t>
  </si>
  <si>
    <t>医疗保障工作：提升医保业务经办服务水平和群众满意度，提高医保工作经费使用效率，加强医保基金监管力度，保证基金安全平稳运行。全面贯彻落实全国、省、市医保工作部署，坚持以保障民生、服务发展为重点，以支付制度改革为抓手，提升两定机构管理水平，保障医疗保险基金安全，为参保企业和群众提供更加优质、高效的医疗保险服务；城乡居民基本医疗保险：按照城乡居民基本医疗保障工作要求，中央、省、市、区级财政分别按照标准承担城乡居民基本医疗保险补助资金，做好2022年城乡居民基本医疗保障，提升城乡居民医疗保障水平。</t>
  </si>
  <si>
    <t>2022年医保工作完成情况为：参保统筹努力实现医疗保险全覆盖，截至目前，我区医疗保险参保人数17.07万人，加强基金支付监管，持续加强定点医药机构监管。通过智能监控检查、日常巡查、专项治理等方式，实现监管常态化和长效化，全面落实特殊困难群体保障政策。辖区内现有特殊困难人群3036人，截至目前累计医疗救助9人次支付基金2.05万元，全面推进跨省异地就医直接结算工作。截止10月直接异地结算23.5万人次，总报销金额1532.76万元，落实阶段性缓缴职工基本医疗保险单位缴费政策，助力企业纾困解难。2022年享受缓缴政策企业5854家，缓缴金额达8238.64万元，预算执行率达到100%。</t>
  </si>
  <si>
    <t>印制医保政策宣传资料</t>
  </si>
  <si>
    <t>份</t>
  </si>
  <si>
    <t>45000份</t>
  </si>
  <si>
    <t>聘请第三方监管机构办理社会保险</t>
  </si>
  <si>
    <t>10000人</t>
  </si>
  <si>
    <t>聘请第三方监管机构稽核业务数量</t>
  </si>
  <si>
    <t>290次</t>
  </si>
  <si>
    <t>100M电路服务</t>
  </si>
  <si>
    <t>条</t>
  </si>
  <si>
    <t>1条</t>
  </si>
  <si>
    <t>第三方社会保险经办、稽核服务人员</t>
  </si>
  <si>
    <t>1人</t>
  </si>
  <si>
    <t>城乡居民基本医疗保险人数</t>
  </si>
  <si>
    <t>万人</t>
  </si>
  <si>
    <t>5.5万人</t>
  </si>
  <si>
    <t>按年初计划执行，执行率  100%</t>
  </si>
  <si>
    <t>预算调减 804,958.28 元</t>
  </si>
  <si>
    <t>通过提升经办服务水平，优化营商环境，促进区内企业经济发展</t>
  </si>
  <si>
    <t>有效</t>
  </si>
  <si>
    <t>是/否</t>
  </si>
  <si>
    <t>加大两定机构监管力度，保障医保基金安全平稳运行</t>
  </si>
  <si>
    <t>推行多项“放管服”举措，切实解决企业和群众办事难、办事繁、办事慢等问题。</t>
  </si>
  <si>
    <t>打击欺诈骗保，管好群众治病救命的“钱袋子”，维护参保人的医保权益</t>
  </si>
  <si>
    <t>减轻群众就医负担，维护社会和谐稳定</t>
  </si>
  <si>
    <t>减轻</t>
  </si>
  <si>
    <t>持续提高政务服务水平，提高医保基金监管水平</t>
  </si>
  <si>
    <t>持续提高政务服务水平</t>
  </si>
  <si>
    <t>保障城乡居民医疗水平提升，提高人民身体健康水平</t>
  </si>
  <si>
    <t>受益对象满意度达到80%</t>
  </si>
  <si>
    <t>教体—2022年招生工作经费</t>
  </si>
  <si>
    <t>依法治教，规范管理，促进民办教育健康发展，营造发展民办教育的良好法治环境和社会氛围，积极推进民办教育法治化进程，推进解决学位不足问题，满足外来务工人员随迁子女对公费学位需求。</t>
  </si>
  <si>
    <t>2022年稳步推进招生考试工作。严格落实招生政策，切实解决辖区适龄儿童入学问题，2022年小学招生网上确认共3724人，比2021增加687人，增幅22.62%。2022年参加中考人数1596人，一级完中最低控制线以上人数以上434人，一级完中占比27.19%；2022年参加高考人数734人，其中600分以上43人，一本上线人数为248人，一本上线率33.79%。</t>
  </si>
  <si>
    <t>委托办班</t>
  </si>
  <si>
    <t>15个</t>
  </si>
  <si>
    <t>印刷招生宣传资料</t>
  </si>
  <si>
    <t>180</t>
  </si>
  <si>
    <t>180册</t>
  </si>
  <si>
    <t>制作招生政策展板</t>
  </si>
  <si>
    <t>涉及经开区补助学校</t>
  </si>
  <si>
    <t>所</t>
  </si>
  <si>
    <t>50所</t>
  </si>
  <si>
    <t>预算范围内使用资金</t>
  </si>
  <si>
    <t>小于17774000元</t>
  </si>
  <si>
    <t>预算调减 14,481,000.00 元</t>
  </si>
  <si>
    <t>推进解决学位不足问题</t>
  </si>
  <si>
    <t>推进</t>
  </si>
  <si>
    <t>满足外来务工人员随迁子女对公费学位需求</t>
  </si>
  <si>
    <t>满足</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</si>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</sst>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 numFmtId="179" formatCode="_ * #,##0.000000_ ;_ * \-#,##0.000000_ ;_ * &quot;-&quot;??_ ;_ @_ "/>
    <numFmt numFmtId="180" formatCode="#,##0_ "/>
    <numFmt numFmtId="181" formatCode="0.00_ "/>
  </numFmts>
  <fonts count="55">
    <font>
      <sz val="12"/>
      <name val="宋体"/>
      <charset val="134"/>
    </font>
    <font>
      <sz val="11"/>
      <name val="宋体"/>
      <charset val="134"/>
    </font>
    <font>
      <sz val="10"/>
      <name val="Arial"/>
      <family val="2"/>
      <charset val="0"/>
    </font>
    <font>
      <b/>
      <sz val="18"/>
      <name val="宋体"/>
      <charset val="134"/>
      <scheme val="minor"/>
    </font>
    <font>
      <sz val="10"/>
      <name val="宋体"/>
      <charset val="134"/>
      <scheme val="minor"/>
    </font>
    <font>
      <b/>
      <sz val="10"/>
      <name val="宋体"/>
      <charset val="134"/>
      <scheme val="minor"/>
    </font>
    <font>
      <sz val="10"/>
      <name val="宋体"/>
      <charset val="134"/>
    </font>
    <font>
      <sz val="16"/>
      <name val="宋体"/>
      <charset val="134"/>
    </font>
    <font>
      <sz val="9"/>
      <name val="宋体"/>
      <charset val="134"/>
      <scheme val="minor"/>
    </font>
    <font>
      <b/>
      <sz val="18"/>
      <name val="宋体"/>
      <charset val="134"/>
    </font>
    <font>
      <b/>
      <sz val="10"/>
      <name val="宋体"/>
      <charset val="134"/>
    </font>
    <font>
      <sz val="11"/>
      <color indexed="8"/>
      <name val="宋体"/>
      <charset val="134"/>
    </font>
    <font>
      <b/>
      <sz val="24"/>
      <color indexed="8"/>
      <name val="宋体"/>
      <charset val="134"/>
    </font>
    <font>
      <b/>
      <sz val="12"/>
      <name val="宋体"/>
      <charset val="134"/>
    </font>
    <font>
      <b/>
      <sz val="11"/>
      <name val="宋体"/>
      <charset val="134"/>
    </font>
    <font>
      <sz val="12"/>
      <name val="宋体"/>
      <charset val="134"/>
      <scheme val="minor"/>
    </font>
    <font>
      <sz val="22"/>
      <color indexed="8"/>
      <name val="宋体"/>
      <charset val="134"/>
    </font>
    <font>
      <sz val="10"/>
      <color indexed="8"/>
      <name val="Arial"/>
      <family val="2"/>
      <charset val="0"/>
    </font>
    <font>
      <sz val="10"/>
      <color indexed="8"/>
      <name val="宋体"/>
      <charset val="134"/>
    </font>
    <font>
      <sz val="12"/>
      <color rgb="FFFF0000"/>
      <name val="宋体"/>
      <charset val="134"/>
    </font>
    <font>
      <sz val="12"/>
      <name val="Arial"/>
      <family val="2"/>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1"/>
      <color indexed="8"/>
      <name val="宋体"/>
      <charset val="134"/>
      <scheme val="minor"/>
    </font>
    <font>
      <sz val="10"/>
      <color rgb="FFFF0000"/>
      <name val="宋体"/>
      <charset val="134"/>
    </font>
    <font>
      <sz val="8"/>
      <color indexed="8"/>
      <name val="Arial"/>
      <family val="2"/>
      <charset val="0"/>
    </font>
    <font>
      <sz val="9"/>
      <color indexed="8"/>
      <name val="Arial"/>
      <family val="2"/>
      <charset val="0"/>
    </font>
    <font>
      <sz val="10"/>
      <color rgb="FF000000"/>
      <name val="宋体"/>
      <charset val="134"/>
    </font>
    <font>
      <sz val="10"/>
      <color rgb="FFFF0000"/>
      <name val="Arial"/>
      <family val="2"/>
      <charset val="0"/>
    </font>
    <font>
      <b/>
      <sz val="10"/>
      <color indexed="8"/>
      <name val="宋体"/>
      <charset val="134"/>
    </font>
    <font>
      <sz val="10"/>
      <color rgb="FFFF0000"/>
      <name val="仿宋_GB2312"/>
      <family val="3"/>
      <charset val="134"/>
    </font>
    <font>
      <sz val="9"/>
      <color indexed="8"/>
      <name val="宋体"/>
      <charset val="134"/>
      <scheme val="minor"/>
    </font>
    <font>
      <b/>
      <sz val="16"/>
      <color rgb="FFFF0000"/>
      <name val="宋体"/>
      <charset val="134"/>
    </font>
    <font>
      <sz val="14"/>
      <color rgb="FFFF0000"/>
      <name val="宋体"/>
      <charset val="134"/>
    </font>
    <font>
      <sz val="9"/>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8">
    <xf numFmtId="0" fontId="0" fillId="0" borderId="0"/>
    <xf numFmtId="0" fontId="0" fillId="0" borderId="0">
      <alignment vertical="center"/>
    </xf>
    <xf numFmtId="42" fontId="0" fillId="0" borderId="0" applyFont="0" applyFill="0" applyBorder="0" applyAlignment="0" applyProtection="0"/>
    <xf numFmtId="0" fontId="11" fillId="4" borderId="0" applyNumberFormat="0" applyBorder="0" applyAlignment="0" applyProtection="0">
      <alignment vertical="center"/>
    </xf>
    <xf numFmtId="0" fontId="37" fillId="5" borderId="2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1" fillId="6" borderId="0" applyNumberFormat="0" applyBorder="0" applyAlignment="0" applyProtection="0">
      <alignment vertical="center"/>
    </xf>
    <xf numFmtId="0" fontId="38" fillId="7" borderId="0" applyNumberFormat="0" applyBorder="0" applyAlignment="0" applyProtection="0">
      <alignment vertical="center"/>
    </xf>
    <xf numFmtId="43" fontId="0" fillId="0" borderId="0" applyFont="0" applyFill="0" applyBorder="0" applyAlignment="0" applyProtection="0"/>
    <xf numFmtId="0" fontId="39" fillId="6" borderId="0" applyNumberFormat="0" applyBorder="0" applyAlignment="0" applyProtection="0">
      <alignment vertical="center"/>
    </xf>
    <xf numFmtId="0" fontId="40" fillId="0" borderId="0" applyNumberFormat="0" applyFill="0" applyBorder="0" applyAlignment="0" applyProtection="0">
      <alignment vertical="top"/>
      <protection locked="0"/>
    </xf>
    <xf numFmtId="9" fontId="0" fillId="0" borderId="0" applyFont="0" applyFill="0" applyBorder="0" applyAlignment="0" applyProtection="0"/>
    <xf numFmtId="0" fontId="41" fillId="0" borderId="0" applyNumberFormat="0" applyFill="0" applyBorder="0" applyAlignment="0" applyProtection="0">
      <alignment vertical="top"/>
      <protection locked="0"/>
    </xf>
    <xf numFmtId="0" fontId="0" fillId="8" borderId="23" applyNumberFormat="0" applyFont="0" applyAlignment="0" applyProtection="0">
      <alignment vertical="center"/>
    </xf>
    <xf numFmtId="0" fontId="39" fillId="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4" applyNumberFormat="0" applyFill="0" applyAlignment="0" applyProtection="0">
      <alignment vertical="center"/>
    </xf>
    <xf numFmtId="0" fontId="17" fillId="0" borderId="0"/>
    <xf numFmtId="0" fontId="47" fillId="0" borderId="25" applyNumberFormat="0" applyFill="0" applyAlignment="0" applyProtection="0">
      <alignment vertical="center"/>
    </xf>
    <xf numFmtId="0" fontId="39" fillId="10" borderId="0" applyNumberFormat="0" applyBorder="0" applyAlignment="0" applyProtection="0">
      <alignment vertical="center"/>
    </xf>
    <xf numFmtId="0" fontId="42" fillId="0" borderId="26" applyNumberFormat="0" applyFill="0" applyAlignment="0" applyProtection="0">
      <alignment vertical="center"/>
    </xf>
    <xf numFmtId="0" fontId="39" fillId="11" borderId="0" applyNumberFormat="0" applyBorder="0" applyAlignment="0" applyProtection="0">
      <alignment vertical="center"/>
    </xf>
    <xf numFmtId="0" fontId="48" fillId="12" borderId="27" applyNumberFormat="0" applyAlignment="0" applyProtection="0">
      <alignment vertical="center"/>
    </xf>
    <xf numFmtId="0" fontId="49" fillId="12" borderId="22" applyNumberFormat="0" applyAlignment="0" applyProtection="0">
      <alignment vertical="center"/>
    </xf>
    <xf numFmtId="0" fontId="50" fillId="13" borderId="28" applyNumberFormat="0" applyAlignment="0" applyProtection="0">
      <alignment vertical="center"/>
    </xf>
    <xf numFmtId="0" fontId="11" fillId="5" borderId="0" applyNumberFormat="0" applyBorder="0" applyAlignment="0" applyProtection="0">
      <alignment vertical="center"/>
    </xf>
    <xf numFmtId="0" fontId="39" fillId="14" borderId="0" applyNumberFormat="0" applyBorder="0" applyAlignment="0" applyProtection="0">
      <alignment vertical="center"/>
    </xf>
    <xf numFmtId="0" fontId="51" fillId="0" borderId="29" applyNumberFormat="0" applyFill="0" applyAlignment="0" applyProtection="0">
      <alignment vertical="center"/>
    </xf>
    <xf numFmtId="0" fontId="52" fillId="0" borderId="30" applyNumberFormat="0" applyFill="0" applyAlignment="0" applyProtection="0">
      <alignment vertical="center"/>
    </xf>
    <xf numFmtId="0" fontId="53" fillId="4" borderId="0" applyNumberFormat="0" applyBorder="0" applyAlignment="0" applyProtection="0">
      <alignment vertical="center"/>
    </xf>
    <xf numFmtId="0" fontId="54" fillId="15" borderId="0" applyNumberFormat="0" applyBorder="0" applyAlignment="0" applyProtection="0">
      <alignment vertical="center"/>
    </xf>
    <xf numFmtId="0" fontId="11" fillId="16" borderId="0" applyNumberFormat="0" applyBorder="0" applyAlignment="0" applyProtection="0">
      <alignment vertical="center"/>
    </xf>
    <xf numFmtId="0" fontId="39"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7" borderId="0" applyNumberFormat="0" applyBorder="0" applyAlignment="0" applyProtection="0">
      <alignment vertical="center"/>
    </xf>
    <xf numFmtId="0" fontId="0" fillId="0" borderId="0">
      <alignment vertical="center"/>
    </xf>
    <xf numFmtId="0" fontId="11" fillId="9" borderId="0" applyNumberFormat="0" applyBorder="0" applyAlignment="0" applyProtection="0">
      <alignment vertical="center"/>
    </xf>
    <xf numFmtId="0" fontId="39" fillId="20" borderId="0" applyNumberFormat="0" applyBorder="0" applyAlignment="0" applyProtection="0">
      <alignment vertical="center"/>
    </xf>
    <xf numFmtId="0" fontId="11" fillId="0" borderId="0">
      <alignment vertical="center"/>
    </xf>
    <xf numFmtId="0" fontId="39" fillId="1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39" fillId="22" borderId="0" applyNumberFormat="0" applyBorder="0" applyAlignment="0" applyProtection="0">
      <alignment vertical="center"/>
    </xf>
    <xf numFmtId="0" fontId="11" fillId="0" borderId="0"/>
    <xf numFmtId="0" fontId="11" fillId="19"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11" fillId="24" borderId="0" applyNumberFormat="0" applyBorder="0" applyAlignment="0" applyProtection="0">
      <alignment vertical="center"/>
    </xf>
    <xf numFmtId="0" fontId="39" fillId="25" borderId="0" applyNumberFormat="0" applyBorder="0" applyAlignment="0" applyProtection="0">
      <alignment vertical="center"/>
    </xf>
    <xf numFmtId="0" fontId="11" fillId="0" borderId="0"/>
    <xf numFmtId="0" fontId="11" fillId="0" borderId="0">
      <alignment vertical="center"/>
    </xf>
    <xf numFmtId="0" fontId="0" fillId="0" borderId="0"/>
    <xf numFmtId="0" fontId="0" fillId="0" borderId="0"/>
  </cellStyleXfs>
  <cellXfs count="329">
    <xf numFmtId="0" fontId="0" fillId="0" borderId="0" xfId="0"/>
    <xf numFmtId="0" fontId="1" fillId="0" borderId="0" xfId="48" applyFont="1" applyAlignment="1">
      <alignment vertical="center" wrapText="1"/>
    </xf>
    <xf numFmtId="0" fontId="2" fillId="0" borderId="0" xfId="56" applyFont="1"/>
    <xf numFmtId="0" fontId="1" fillId="0" borderId="0" xfId="56" applyFont="1" applyAlignment="1">
      <alignment wrapText="1"/>
    </xf>
    <xf numFmtId="0" fontId="1" fillId="0" borderId="0" xfId="48" applyFont="1" applyAlignment="1">
      <alignment wrapText="1"/>
    </xf>
    <xf numFmtId="0" fontId="3" fillId="0" borderId="0" xfId="48" applyFont="1" applyAlignment="1">
      <alignment horizontal="center" vertical="center" wrapText="1"/>
    </xf>
    <xf numFmtId="0" fontId="4" fillId="0" borderId="1" xfId="48" applyFont="1" applyBorder="1" applyAlignment="1">
      <alignment horizontal="center" vertical="center" wrapText="1"/>
    </xf>
    <xf numFmtId="49" fontId="4" fillId="0" borderId="1" xfId="48" applyNumberFormat="1" applyFont="1" applyBorder="1" applyAlignment="1">
      <alignment horizontal="center" vertical="center" wrapText="1"/>
    </xf>
    <xf numFmtId="49" fontId="4" fillId="0" borderId="1" xfId="48" applyNumberFormat="1" applyFont="1" applyBorder="1" applyAlignment="1">
      <alignment horizontal="left" vertical="center" wrapText="1"/>
    </xf>
    <xf numFmtId="0" fontId="4" fillId="0" borderId="1" xfId="48" applyFont="1" applyBorder="1" applyAlignment="1">
      <alignment horizontal="left" vertical="center" wrapText="1"/>
    </xf>
    <xf numFmtId="176" fontId="4" fillId="0" borderId="1" xfId="48" applyNumberFormat="1" applyFont="1" applyBorder="1" applyAlignment="1">
      <alignment horizontal="right" vertical="center" wrapText="1"/>
    </xf>
    <xf numFmtId="177" fontId="4" fillId="0" borderId="1" xfId="48" applyNumberFormat="1" applyFont="1" applyBorder="1" applyAlignment="1">
      <alignment horizontal="right" vertical="center" wrapText="1"/>
    </xf>
    <xf numFmtId="177" fontId="4" fillId="0" borderId="1" xfId="48" applyNumberFormat="1" applyFont="1" applyBorder="1" applyAlignment="1">
      <alignment horizontal="center" vertical="center" wrapText="1"/>
    </xf>
    <xf numFmtId="177" fontId="4" fillId="0" borderId="1" xfId="48" applyNumberFormat="1" applyFont="1" applyBorder="1" applyAlignment="1">
      <alignment horizontal="left" vertical="center" wrapText="1"/>
    </xf>
    <xf numFmtId="0" fontId="4" fillId="2" borderId="2" xfId="48" applyFont="1" applyFill="1" applyBorder="1" applyAlignment="1">
      <alignment horizontal="center" vertical="center" wrapText="1"/>
    </xf>
    <xf numFmtId="0" fontId="4" fillId="2" borderId="3" xfId="48" applyFont="1" applyFill="1" applyBorder="1" applyAlignment="1">
      <alignment horizontal="center" vertical="center" wrapText="1"/>
    </xf>
    <xf numFmtId="0" fontId="4" fillId="2" borderId="4" xfId="48" applyFont="1" applyFill="1" applyBorder="1" applyAlignment="1">
      <alignment horizontal="center" vertical="center" wrapText="1"/>
    </xf>
    <xf numFmtId="0" fontId="4" fillId="2" borderId="5" xfId="48" applyFont="1" applyFill="1" applyBorder="1" applyAlignment="1">
      <alignment horizontal="center" vertical="center" wrapText="1"/>
    </xf>
    <xf numFmtId="0" fontId="4" fillId="0" borderId="2" xfId="48" applyFont="1" applyBorder="1" applyAlignment="1">
      <alignment horizontal="center" vertical="center" wrapText="1"/>
    </xf>
    <xf numFmtId="0" fontId="4" fillId="2" borderId="1" xfId="48" applyFont="1" applyFill="1" applyBorder="1" applyAlignment="1">
      <alignment horizontal="center" vertical="center" wrapText="1"/>
    </xf>
    <xf numFmtId="0" fontId="4" fillId="2" borderId="6" xfId="48" applyFont="1" applyFill="1" applyBorder="1" applyAlignment="1">
      <alignment horizontal="center" vertical="center" wrapText="1"/>
    </xf>
    <xf numFmtId="0" fontId="5" fillId="0" borderId="1" xfId="48" applyFont="1" applyBorder="1" applyAlignment="1">
      <alignment horizontal="center" vertical="center" wrapText="1"/>
    </xf>
    <xf numFmtId="0" fontId="5" fillId="0" borderId="5" xfId="48" applyFont="1" applyBorder="1" applyAlignment="1">
      <alignment horizontal="center" vertical="center" wrapText="1"/>
    </xf>
    <xf numFmtId="176" fontId="4" fillId="0" borderId="1" xfId="48" applyNumberFormat="1" applyFont="1" applyBorder="1" applyAlignment="1">
      <alignment horizontal="center" vertical="center" wrapText="1"/>
    </xf>
    <xf numFmtId="49" fontId="5" fillId="0" borderId="1" xfId="48" applyNumberFormat="1" applyFont="1" applyBorder="1" applyAlignment="1">
      <alignment horizontal="center" vertical="center" wrapText="1"/>
    </xf>
    <xf numFmtId="0" fontId="5" fillId="0" borderId="7" xfId="48" applyFont="1" applyBorder="1" applyAlignment="1">
      <alignment horizontal="center" vertical="center" wrapText="1"/>
    </xf>
    <xf numFmtId="49" fontId="5" fillId="0" borderId="5" xfId="48" applyNumberFormat="1" applyFont="1" applyBorder="1" applyAlignment="1">
      <alignment horizontal="center" vertical="center" wrapText="1"/>
    </xf>
    <xf numFmtId="0" fontId="5" fillId="0" borderId="8" xfId="48" applyFont="1" applyBorder="1" applyAlignment="1">
      <alignment horizontal="center" vertical="center" wrapText="1"/>
    </xf>
    <xf numFmtId="49" fontId="5" fillId="0" borderId="9" xfId="48" applyNumberFormat="1" applyFont="1" applyBorder="1" applyAlignment="1">
      <alignment horizontal="center" vertical="center" wrapText="1"/>
    </xf>
    <xf numFmtId="0" fontId="4" fillId="0" borderId="0" xfId="48" applyFont="1" applyAlignment="1">
      <alignment horizontal="center" vertical="center" wrapText="1"/>
    </xf>
    <xf numFmtId="0" fontId="5" fillId="0" borderId="9" xfId="48" applyFont="1" applyBorder="1" applyAlignment="1">
      <alignment horizontal="center" vertical="center" wrapText="1"/>
    </xf>
    <xf numFmtId="0" fontId="6" fillId="0" borderId="0" xfId="56" applyFont="1" applyAlignment="1">
      <alignment horizontal="right" vertical="center"/>
    </xf>
    <xf numFmtId="0" fontId="7" fillId="0" borderId="0" xfId="56" applyFont="1" applyAlignment="1">
      <alignment horizontal="center" vertical="center" wrapText="1"/>
    </xf>
    <xf numFmtId="0" fontId="8" fillId="0" borderId="1" xfId="48" applyFont="1" applyBorder="1" applyAlignment="1">
      <alignment horizontal="center" vertical="center" wrapText="1"/>
    </xf>
    <xf numFmtId="0" fontId="8" fillId="0" borderId="0" xfId="48" applyFont="1" applyAlignment="1">
      <alignment horizontal="center" vertical="center" wrapText="1"/>
    </xf>
    <xf numFmtId="0" fontId="4" fillId="0" borderId="1" xfId="48" applyFont="1" applyBorder="1" applyAlignment="1">
      <alignment vertical="center" wrapText="1"/>
    </xf>
    <xf numFmtId="176" fontId="6" fillId="0" borderId="1" xfId="56" applyNumberFormat="1" applyFont="1" applyBorder="1" applyAlignment="1">
      <alignment horizontal="right" vertical="center"/>
    </xf>
    <xf numFmtId="0" fontId="5" fillId="0" borderId="0" xfId="48" applyFont="1" applyAlignment="1">
      <alignment horizontal="left" vertical="center" wrapText="1"/>
    </xf>
    <xf numFmtId="0" fontId="6" fillId="0" borderId="0" xfId="56" applyFont="1"/>
    <xf numFmtId="0" fontId="0" fillId="0" borderId="0" xfId="43" applyFont="1" applyAlignment="1">
      <alignment horizontal="center" vertical="center"/>
    </xf>
    <xf numFmtId="0" fontId="1" fillId="0" borderId="0" xfId="43" applyFont="1">
      <alignment vertical="center"/>
    </xf>
    <xf numFmtId="0" fontId="1" fillId="0" borderId="0" xfId="56" applyFont="1"/>
    <xf numFmtId="0" fontId="1" fillId="0" borderId="0" xfId="56" applyFont="1" applyAlignment="1">
      <alignment horizontal="center"/>
    </xf>
    <xf numFmtId="0" fontId="9" fillId="0" borderId="0" xfId="56" applyFont="1" applyAlignment="1">
      <alignment horizontal="center" vertical="center"/>
    </xf>
    <xf numFmtId="0" fontId="6" fillId="0" borderId="10" xfId="56" applyFont="1" applyBorder="1" applyAlignment="1">
      <alignment horizontal="left" vertical="center"/>
    </xf>
    <xf numFmtId="0" fontId="10" fillId="0" borderId="0" xfId="56" applyFont="1" applyAlignment="1">
      <alignment horizontal="center" vertical="center"/>
    </xf>
    <xf numFmtId="0" fontId="6" fillId="0" borderId="0" xfId="56" applyFont="1" applyAlignment="1">
      <alignment horizontal="center" vertical="center"/>
    </xf>
    <xf numFmtId="0" fontId="4" fillId="0" borderId="0" xfId="56" applyFont="1" applyAlignment="1">
      <alignment horizontal="right" vertical="center"/>
    </xf>
    <xf numFmtId="0" fontId="0" fillId="0" borderId="1" xfId="56" applyBorder="1" applyAlignment="1">
      <alignment horizontal="center" vertical="center"/>
    </xf>
    <xf numFmtId="0" fontId="11" fillId="0" borderId="1" xfId="56" applyFont="1" applyBorder="1" applyAlignment="1">
      <alignment horizontal="left" vertical="center"/>
    </xf>
    <xf numFmtId="0" fontId="12" fillId="0" borderId="1" xfId="56" applyFont="1" applyBorder="1" applyAlignment="1">
      <alignment horizontal="left" vertical="center"/>
    </xf>
    <xf numFmtId="0" fontId="12" fillId="0" borderId="1" xfId="56" applyFont="1" applyBorder="1" applyAlignment="1">
      <alignment horizontal="center" vertical="center"/>
    </xf>
    <xf numFmtId="49" fontId="0" fillId="0" borderId="1" xfId="56" applyNumberFormat="1" applyBorder="1" applyAlignment="1">
      <alignment vertical="center" wrapText="1"/>
    </xf>
    <xf numFmtId="49" fontId="11" fillId="0" borderId="1" xfId="56" applyNumberFormat="1" applyFont="1" applyBorder="1" applyAlignment="1">
      <alignment horizontal="left" vertical="center" wrapText="1"/>
    </xf>
    <xf numFmtId="49" fontId="11" fillId="0" borderId="1" xfId="56" applyNumberFormat="1" applyFont="1" applyBorder="1" applyAlignment="1">
      <alignment horizontal="center" vertical="center" wrapText="1"/>
    </xf>
    <xf numFmtId="0" fontId="13" fillId="0" borderId="1" xfId="56" applyFont="1" applyBorder="1" applyAlignment="1">
      <alignment horizontal="left" vertical="center"/>
    </xf>
    <xf numFmtId="0" fontId="13" fillId="0" borderId="1" xfId="56" applyFont="1" applyBorder="1" applyAlignment="1">
      <alignment horizontal="center" vertical="center"/>
    </xf>
    <xf numFmtId="49" fontId="0" fillId="0" borderId="1" xfId="56" applyNumberFormat="1" applyBorder="1" applyAlignment="1">
      <alignment horizontal="center" vertical="center" wrapText="1"/>
    </xf>
    <xf numFmtId="0" fontId="0" fillId="0" borderId="1" xfId="56" applyBorder="1" applyAlignment="1">
      <alignment horizontal="center" vertical="center" wrapText="1"/>
    </xf>
    <xf numFmtId="49" fontId="13" fillId="0" borderId="1" xfId="56" applyNumberFormat="1" applyFont="1" applyBorder="1" applyAlignment="1">
      <alignment horizontal="center" vertical="center" wrapText="1"/>
    </xf>
    <xf numFmtId="0" fontId="0" fillId="0" borderId="2" xfId="56" applyBorder="1" applyAlignment="1">
      <alignment horizontal="center" vertical="center" wrapText="1"/>
    </xf>
    <xf numFmtId="0" fontId="0" fillId="0" borderId="3" xfId="56" applyBorder="1" applyAlignment="1">
      <alignment horizontal="center" vertical="center" wrapText="1"/>
    </xf>
    <xf numFmtId="0" fontId="14" fillId="0" borderId="1" xfId="56" applyFont="1" applyBorder="1" applyAlignment="1">
      <alignment horizontal="left" vertical="center"/>
    </xf>
    <xf numFmtId="0" fontId="14" fillId="0" borderId="1" xfId="56" applyFont="1" applyBorder="1" applyAlignment="1">
      <alignment horizontal="center" vertical="center"/>
    </xf>
    <xf numFmtId="0" fontId="0" fillId="0" borderId="7" xfId="56" applyBorder="1" applyAlignment="1">
      <alignment horizontal="center" vertical="center"/>
    </xf>
    <xf numFmtId="0" fontId="0" fillId="0" borderId="11" xfId="56" applyBorder="1" applyAlignment="1">
      <alignment horizontal="center" vertical="center"/>
    </xf>
    <xf numFmtId="0" fontId="0" fillId="0" borderId="2" xfId="56" applyBorder="1" applyAlignment="1">
      <alignment horizontal="center" vertical="center"/>
    </xf>
    <xf numFmtId="0" fontId="0" fillId="0" borderId="3" xfId="56" applyBorder="1" applyAlignment="1">
      <alignment horizontal="center" vertical="center"/>
    </xf>
    <xf numFmtId="0" fontId="0" fillId="0" borderId="4" xfId="56" applyBorder="1" applyAlignment="1">
      <alignment horizontal="center" vertical="center"/>
    </xf>
    <xf numFmtId="0" fontId="0" fillId="0" borderId="5" xfId="56" applyBorder="1" applyAlignment="1">
      <alignment horizontal="center" vertical="center" wrapText="1"/>
    </xf>
    <xf numFmtId="0" fontId="0" fillId="0" borderId="12" xfId="56" applyBorder="1" applyAlignment="1">
      <alignment horizontal="center" vertical="center"/>
    </xf>
    <xf numFmtId="0" fontId="0" fillId="0" borderId="10" xfId="56" applyBorder="1" applyAlignment="1">
      <alignment horizontal="center" vertical="center"/>
    </xf>
    <xf numFmtId="0" fontId="0" fillId="0" borderId="6" xfId="56" applyBorder="1" applyAlignment="1">
      <alignment horizontal="center" vertical="center"/>
    </xf>
    <xf numFmtId="49" fontId="1" fillId="0" borderId="1" xfId="56" applyNumberFormat="1" applyFont="1" applyBorder="1" applyAlignment="1">
      <alignment horizontal="center" vertical="center" wrapText="1"/>
    </xf>
    <xf numFmtId="177" fontId="1" fillId="0" borderId="1" xfId="56" applyNumberFormat="1" applyFont="1" applyBorder="1" applyAlignment="1">
      <alignment horizontal="center" vertical="center" wrapText="1"/>
    </xf>
    <xf numFmtId="49" fontId="1" fillId="0" borderId="2" xfId="56" applyNumberFormat="1" applyFont="1" applyBorder="1" applyAlignment="1">
      <alignment horizontal="left" vertical="center" wrapText="1"/>
    </xf>
    <xf numFmtId="49" fontId="1" fillId="0" borderId="3" xfId="56" applyNumberFormat="1" applyFont="1" applyBorder="1" applyAlignment="1">
      <alignment horizontal="left" vertical="center" wrapText="1"/>
    </xf>
    <xf numFmtId="178" fontId="1" fillId="0" borderId="1" xfId="56" applyNumberFormat="1" applyFont="1" applyBorder="1" applyAlignment="1">
      <alignment horizontal="right" vertical="center" wrapText="1"/>
    </xf>
    <xf numFmtId="176" fontId="1" fillId="0" borderId="1" xfId="56" applyNumberFormat="1" applyFont="1" applyBorder="1" applyAlignment="1">
      <alignment vertical="center"/>
    </xf>
    <xf numFmtId="49" fontId="0" fillId="0" borderId="5" xfId="43" applyNumberFormat="1" applyFont="1" applyBorder="1" applyAlignment="1">
      <alignment horizontal="center" vertical="center"/>
    </xf>
    <xf numFmtId="0" fontId="0" fillId="0" borderId="1" xfId="43" applyFont="1" applyBorder="1" applyAlignment="1">
      <alignment horizontal="center" vertical="center"/>
    </xf>
    <xf numFmtId="49" fontId="0" fillId="0" borderId="5" xfId="43" applyNumberFormat="1" applyFont="1" applyBorder="1" applyAlignment="1">
      <alignment horizontal="center" vertical="center" wrapText="1"/>
    </xf>
    <xf numFmtId="49" fontId="0" fillId="0" borderId="2" xfId="43" applyNumberFormat="1" applyFont="1" applyBorder="1" applyAlignment="1">
      <alignment horizontal="center" vertical="center" wrapText="1"/>
    </xf>
    <xf numFmtId="0" fontId="15" fillId="0" borderId="1" xfId="56" applyFont="1" applyBorder="1" applyAlignment="1">
      <alignment horizontal="center" vertical="center" wrapText="1"/>
    </xf>
    <xf numFmtId="0" fontId="15" fillId="0" borderId="2" xfId="56" applyFont="1" applyBorder="1" applyAlignment="1">
      <alignment horizontal="center" vertical="center" wrapText="1"/>
    </xf>
    <xf numFmtId="0" fontId="15" fillId="0" borderId="3" xfId="56" applyFont="1" applyBorder="1" applyAlignment="1">
      <alignment horizontal="center" vertical="center" wrapText="1"/>
    </xf>
    <xf numFmtId="0" fontId="5" fillId="0" borderId="0" xfId="48" applyFont="1" applyAlignment="1">
      <alignment horizontal="center" vertical="center" wrapText="1"/>
    </xf>
    <xf numFmtId="0" fontId="7" fillId="0" borderId="0" xfId="56" applyFont="1" applyAlignment="1">
      <alignment horizontal="left" vertical="center" wrapText="1"/>
    </xf>
    <xf numFmtId="49" fontId="11" fillId="0" borderId="1" xfId="56" applyNumberFormat="1" applyFont="1" applyBorder="1" applyAlignment="1">
      <alignment vertical="center" wrapText="1"/>
    </xf>
    <xf numFmtId="0" fontId="0" fillId="0" borderId="4" xfId="56" applyBorder="1" applyAlignment="1">
      <alignment horizontal="center" vertical="center" wrapText="1"/>
    </xf>
    <xf numFmtId="0" fontId="0" fillId="0" borderId="5" xfId="56" applyBorder="1" applyAlignment="1">
      <alignment horizontal="center" vertical="center"/>
    </xf>
    <xf numFmtId="0" fontId="0" fillId="0" borderId="6" xfId="56" applyBorder="1" applyAlignment="1">
      <alignment horizontal="center" vertical="center" wrapText="1"/>
    </xf>
    <xf numFmtId="10" fontId="1" fillId="0" borderId="1" xfId="12" applyNumberFormat="1" applyFont="1" applyFill="1" applyBorder="1" applyAlignment="1">
      <alignment vertical="center" wrapText="1"/>
    </xf>
    <xf numFmtId="0" fontId="1" fillId="0" borderId="1" xfId="56" applyFont="1" applyBorder="1" applyAlignment="1">
      <alignment horizontal="center" vertical="center"/>
    </xf>
    <xf numFmtId="49" fontId="0" fillId="0" borderId="3" xfId="43" applyNumberFormat="1" applyFont="1" applyBorder="1" applyAlignment="1">
      <alignment horizontal="center" vertical="center" wrapText="1"/>
    </xf>
    <xf numFmtId="49" fontId="0" fillId="0" borderId="4" xfId="43" applyNumberFormat="1" applyFont="1" applyBorder="1" applyAlignment="1">
      <alignment horizontal="center" vertical="center" wrapText="1"/>
    </xf>
    <xf numFmtId="0" fontId="4" fillId="0" borderId="3" xfId="48" applyFont="1" applyBorder="1" applyAlignment="1">
      <alignment horizontal="center" vertical="center" wrapText="1"/>
    </xf>
    <xf numFmtId="0" fontId="4" fillId="0" borderId="4" xfId="48" applyFont="1" applyBorder="1" applyAlignment="1">
      <alignment horizontal="center" vertical="center" wrapText="1"/>
    </xf>
    <xf numFmtId="0" fontId="15" fillId="0" borderId="4" xfId="56" applyFont="1" applyBorder="1" applyAlignment="1">
      <alignment horizontal="center" vertical="center" wrapText="1"/>
    </xf>
    <xf numFmtId="0" fontId="6" fillId="0" borderId="0" xfId="0" applyFont="1"/>
    <xf numFmtId="0" fontId="1" fillId="0" borderId="0" xfId="0" applyFont="1"/>
    <xf numFmtId="0" fontId="9" fillId="0" borderId="0" xfId="0" applyFont="1" applyAlignment="1">
      <alignment horizontal="center" vertical="center"/>
    </xf>
    <xf numFmtId="0" fontId="6" fillId="0" borderId="10" xfId="0" applyFont="1" applyBorder="1" applyAlignment="1">
      <alignment horizontal="left" vertical="center"/>
    </xf>
    <xf numFmtId="0" fontId="10" fillId="0" borderId="0" xfId="0"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right"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49" fontId="6" fillId="0" borderId="1" xfId="0" applyNumberFormat="1" applyFont="1" applyBorder="1" applyAlignment="1">
      <alignment horizontal="left" vertical="center" wrapText="1"/>
    </xf>
    <xf numFmtId="0" fontId="7" fillId="0" borderId="0" xfId="0" applyFont="1" applyAlignment="1">
      <alignment horizontal="left" vertical="center" wrapText="1"/>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4" fillId="0" borderId="0" xfId="0" applyFont="1" applyAlignment="1">
      <alignment horizontal="left" vertical="center"/>
    </xf>
    <xf numFmtId="0" fontId="0" fillId="0" borderId="0" xfId="0"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0"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1" fillId="0" borderId="1" xfId="0" applyFont="1" applyBorder="1" applyAlignment="1">
      <alignment horizontal="center" vertical="center" shrinkToFit="1"/>
    </xf>
    <xf numFmtId="4" fontId="11" fillId="0" borderId="1"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 fontId="11" fillId="0" borderId="1" xfId="0" applyNumberFormat="1" applyFont="1" applyBorder="1" applyAlignment="1">
      <alignment horizontal="right" vertical="center" shrinkToFit="1"/>
    </xf>
    <xf numFmtId="0" fontId="6" fillId="0" borderId="0" xfId="0" applyFont="1" applyAlignment="1">
      <alignment horizontal="left" vertical="center" wrapText="1"/>
    </xf>
    <xf numFmtId="0" fontId="19" fillId="0" borderId="0" xfId="57" applyFont="1" applyAlignment="1">
      <alignment horizontal="center" vertical="center"/>
    </xf>
    <xf numFmtId="0" fontId="18" fillId="0" borderId="0" xfId="0" applyFont="1" applyAlignment="1">
      <alignment horizontal="right" vertical="center"/>
    </xf>
    <xf numFmtId="0" fontId="0" fillId="0" borderId="1" xfId="0" applyFont="1" applyBorder="1" applyAlignment="1">
      <alignment horizontal="center" vertical="center"/>
    </xf>
    <xf numFmtId="4" fontId="0" fillId="0" borderId="1" xfId="0" applyNumberFormat="1" applyFont="1" applyBorder="1" applyAlignment="1">
      <alignment horizontal="right" vertical="center"/>
    </xf>
    <xf numFmtId="0" fontId="20" fillId="0" borderId="0" xfId="0" applyFont="1" applyFill="1"/>
    <xf numFmtId="0" fontId="20" fillId="0" borderId="0" xfId="0" applyFont="1" applyFill="1" applyAlignment="1">
      <alignment horizontal="center"/>
    </xf>
    <xf numFmtId="0" fontId="2" fillId="0" borderId="0" xfId="0" applyFont="1" applyFill="1" applyAlignment="1">
      <alignment vertical="center"/>
    </xf>
    <xf numFmtId="0" fontId="0" fillId="0" borderId="0" xfId="0" applyFill="1"/>
    <xf numFmtId="0" fontId="2" fillId="0" borderId="0" xfId="0" applyFont="1" applyFill="1"/>
    <xf numFmtId="0" fontId="21" fillId="0" borderId="0" xfId="0" applyFont="1" applyFill="1" applyAlignment="1">
      <alignment horizontal="center" vertical="center"/>
    </xf>
    <xf numFmtId="0" fontId="22" fillId="0" borderId="0" xfId="0" applyFont="1" applyFill="1" applyAlignment="1">
      <alignment vertical="center"/>
    </xf>
    <xf numFmtId="0" fontId="22" fillId="0" borderId="0" xfId="0" applyNumberFormat="1" applyFont="1" applyFill="1" applyBorder="1" applyAlignment="1" applyProtection="1">
      <alignment horizontal="right" vertical="center"/>
    </xf>
    <xf numFmtId="0" fontId="22" fillId="0" borderId="1" xfId="0"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22" fillId="0" borderId="1" xfId="0" applyFont="1" applyFill="1" applyBorder="1" applyAlignment="1">
      <alignment horizontal="left" vertical="center" shrinkToFit="1"/>
    </xf>
    <xf numFmtId="0" fontId="24" fillId="0" borderId="1" xfId="0" applyFont="1" applyFill="1" applyBorder="1" applyAlignment="1">
      <alignment horizontal="center" vertical="center" wrapText="1" shrinkToFit="1"/>
    </xf>
    <xf numFmtId="4" fontId="20" fillId="0" borderId="0" xfId="0" applyNumberFormat="1" applyFont="1" applyFill="1" applyAlignment="1">
      <alignment horizontal="center"/>
    </xf>
    <xf numFmtId="4" fontId="22"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25" fillId="0" borderId="0" xfId="0" applyFont="1" applyFill="1" applyAlignment="1">
      <alignment vertical="center"/>
    </xf>
    <xf numFmtId="0" fontId="20" fillId="0" borderId="0" xfId="0" applyFont="1" applyFill="1" applyAlignment="1">
      <alignment horizontal="center" vertical="center" wrapText="1"/>
    </xf>
    <xf numFmtId="0" fontId="2" fillId="0" borderId="0" xfId="0" applyFont="1" applyFill="1" applyAlignment="1">
      <alignment horizontal="center" vertical="center" wrapText="1"/>
    </xf>
    <xf numFmtId="0" fontId="6" fillId="0" borderId="0" xfId="0" applyFont="1" applyFill="1" applyAlignment="1">
      <alignmen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11" fillId="0" borderId="1"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horizontal="center"/>
    </xf>
    <xf numFmtId="0" fontId="26"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Fill="1" applyBorder="1" applyAlignment="1">
      <alignment horizontal="right" vertical="center"/>
    </xf>
    <xf numFmtId="0" fontId="6" fillId="0" borderId="0" xfId="0" applyFont="1" applyFill="1"/>
    <xf numFmtId="0" fontId="17" fillId="0" borderId="0" xfId="0" applyFont="1" applyFill="1" applyAlignment="1"/>
    <xf numFmtId="0" fontId="18" fillId="0" borderId="0" xfId="0" applyFont="1" applyFill="1" applyBorder="1" applyAlignment="1">
      <alignment vertical="center"/>
    </xf>
    <xf numFmtId="4" fontId="11" fillId="0" borderId="15" xfId="0" applyNumberFormat="1" applyFont="1" applyFill="1" applyBorder="1" applyAlignment="1">
      <alignment horizontal="right" vertical="center" shrinkToFit="1"/>
    </xf>
    <xf numFmtId="0" fontId="11" fillId="0" borderId="16" xfId="0" applyFont="1" applyFill="1" applyBorder="1" applyAlignment="1">
      <alignment horizontal="left" vertical="center" shrinkToFit="1"/>
    </xf>
    <xf numFmtId="0" fontId="11" fillId="0" borderId="15" xfId="0" applyFont="1" applyFill="1" applyBorder="1" applyAlignment="1">
      <alignment horizontal="left" vertical="center" shrinkToFit="1"/>
    </xf>
    <xf numFmtId="0" fontId="11" fillId="0" borderId="15" xfId="0" applyFont="1" applyFill="1" applyBorder="1" applyAlignment="1">
      <alignment horizontal="right" vertical="center" shrinkToFit="1"/>
    </xf>
    <xf numFmtId="0" fontId="18" fillId="0" borderId="0" xfId="0" applyFont="1" applyFill="1" applyAlignment="1">
      <alignment vertical="center"/>
    </xf>
    <xf numFmtId="176" fontId="11" fillId="0" borderId="15" xfId="0" applyNumberFormat="1" applyFont="1" applyFill="1" applyBorder="1" applyAlignment="1">
      <alignment horizontal="right" vertical="center" shrinkToFit="1"/>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4" xfId="0" applyFont="1" applyFill="1" applyBorder="1" applyAlignment="1">
      <alignment horizontal="center" vertical="center" wrapText="1" shrinkToFit="1"/>
    </xf>
    <xf numFmtId="0" fontId="16" fillId="0" borderId="0" xfId="0" applyFont="1" applyFill="1" applyAlignment="1">
      <alignment horizontal="center"/>
    </xf>
    <xf numFmtId="0" fontId="18" fillId="0" borderId="0" xfId="0" applyFont="1" applyFill="1" applyAlignment="1"/>
    <xf numFmtId="0" fontId="18" fillId="0" borderId="0" xfId="0" applyFont="1" applyFill="1" applyAlignment="1">
      <alignment horizontal="center"/>
    </xf>
    <xf numFmtId="0" fontId="11" fillId="0" borderId="17" xfId="0" applyFont="1" applyFill="1" applyBorder="1" applyAlignment="1">
      <alignment horizontal="center" vertical="center" wrapText="1" shrinkToFit="1"/>
    </xf>
    <xf numFmtId="0" fontId="11" fillId="0" borderId="18"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4" fontId="11" fillId="0" borderId="15" xfId="0" applyNumberFormat="1" applyFont="1" applyFill="1" applyBorder="1" applyAlignment="1">
      <alignment horizontal="right" vertical="center"/>
    </xf>
    <xf numFmtId="0" fontId="11" fillId="0" borderId="15" xfId="0" applyFont="1" applyFill="1" applyBorder="1" applyAlignment="1">
      <alignment horizontal="right" vertical="center"/>
    </xf>
    <xf numFmtId="0" fontId="11" fillId="0" borderId="16"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14" fontId="11" fillId="0" borderId="0" xfId="0" applyNumberFormat="1" applyFont="1" applyFill="1" applyAlignment="1">
      <alignment horizontal="left" vertical="center" wrapText="1" shrinkToFit="1"/>
    </xf>
    <xf numFmtId="0" fontId="11" fillId="0" borderId="0" xfId="0" applyFont="1" applyFill="1" applyAlignment="1">
      <alignment horizontal="left" vertical="center" wrapText="1" shrinkToFit="1"/>
    </xf>
    <xf numFmtId="0" fontId="26" fillId="0" borderId="0" xfId="0" applyFont="1" applyFill="1" applyAlignment="1">
      <alignment vertical="center"/>
    </xf>
    <xf numFmtId="180" fontId="26" fillId="0" borderId="0" xfId="0" applyNumberFormat="1" applyFont="1" applyFill="1" applyAlignment="1">
      <alignment horizontal="center" vertical="center"/>
    </xf>
    <xf numFmtId="0" fontId="0" fillId="0" borderId="0" xfId="0" applyFill="1" applyBorder="1" applyAlignment="1">
      <alignment vertical="center"/>
    </xf>
    <xf numFmtId="0" fontId="18" fillId="0" borderId="0" xfId="0" applyFont="1" applyFill="1" applyAlignment="1">
      <alignment horizontal="right"/>
    </xf>
    <xf numFmtId="0" fontId="1" fillId="0" borderId="15" xfId="0" applyFont="1" applyFill="1" applyBorder="1" applyAlignment="1">
      <alignment horizontal="left" vertical="center"/>
    </xf>
    <xf numFmtId="0" fontId="17" fillId="0" borderId="0" xfId="21" applyFill="1"/>
    <xf numFmtId="0" fontId="6" fillId="0" borderId="0" xfId="40" applyFont="1" applyFill="1" applyAlignment="1">
      <alignment vertical="center" wrapText="1"/>
    </xf>
    <xf numFmtId="0" fontId="18" fillId="0" borderId="0" xfId="21" applyFont="1" applyFill="1" applyAlignment="1">
      <alignment vertical="center"/>
    </xf>
    <xf numFmtId="0" fontId="27" fillId="0" borderId="0" xfId="21" applyFont="1" applyFill="1" applyAlignment="1">
      <alignment vertical="center"/>
    </xf>
    <xf numFmtId="0" fontId="28" fillId="0" borderId="0" xfId="21" applyFont="1" applyFill="1" applyAlignment="1">
      <alignment vertical="center"/>
    </xf>
    <xf numFmtId="0" fontId="28" fillId="0" borderId="0" xfId="21" applyFont="1" applyFill="1"/>
    <xf numFmtId="0" fontId="0" fillId="0" borderId="0" xfId="0" applyFill="1" applyAlignment="1">
      <alignment vertical="center"/>
    </xf>
    <xf numFmtId="0" fontId="21" fillId="0" borderId="0" xfId="0" applyFont="1" applyFill="1" applyAlignment="1">
      <alignment horizontal="center"/>
    </xf>
    <xf numFmtId="0" fontId="29" fillId="0" borderId="0" xfId="0" applyFont="1" applyFill="1" applyAlignment="1"/>
    <xf numFmtId="0" fontId="22" fillId="0" borderId="10" xfId="0" applyNumberFormat="1" applyFont="1" applyFill="1" applyBorder="1" applyAlignment="1" applyProtection="1">
      <alignment horizontal="right" vertical="center" wrapText="1"/>
    </xf>
    <xf numFmtId="0" fontId="11" fillId="0" borderId="19" xfId="0" applyFont="1" applyFill="1" applyBorder="1" applyAlignment="1">
      <alignment horizontal="left" vertical="center" shrinkToFit="1"/>
    </xf>
    <xf numFmtId="0" fontId="11" fillId="0" borderId="20" xfId="0" applyFont="1" applyFill="1" applyBorder="1" applyAlignment="1">
      <alignment horizontal="left" vertical="center" shrinkToFit="1"/>
    </xf>
    <xf numFmtId="0" fontId="11" fillId="0" borderId="20" xfId="0" applyFont="1" applyFill="1" applyBorder="1" applyAlignment="1">
      <alignment horizontal="right" vertical="center" shrinkToFit="1"/>
    </xf>
    <xf numFmtId="4" fontId="11" fillId="0" borderId="20" xfId="0" applyNumberFormat="1" applyFont="1" applyFill="1" applyBorder="1" applyAlignment="1">
      <alignment horizontal="right" vertical="center" shrinkToFit="1"/>
    </xf>
    <xf numFmtId="0" fontId="11" fillId="0" borderId="1" xfId="0" applyFont="1" applyFill="1" applyBorder="1" applyAlignment="1">
      <alignment horizontal="right"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0" fillId="0" borderId="0" xfId="0" applyFill="1" applyBorder="1"/>
    <xf numFmtId="0" fontId="26" fillId="0" borderId="0" xfId="0" applyFont="1" applyAlignment="1">
      <alignment vertical="center"/>
    </xf>
    <xf numFmtId="180" fontId="26" fillId="0" borderId="0" xfId="0" applyNumberFormat="1" applyFont="1" applyAlignment="1">
      <alignment horizontal="center" vertical="center"/>
    </xf>
    <xf numFmtId="0" fontId="20" fillId="0" borderId="0" xfId="0" applyFont="1" applyAlignment="1">
      <alignment wrapText="1"/>
    </xf>
    <xf numFmtId="0" fontId="2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30" fillId="0" borderId="0" xfId="0" applyFont="1" applyAlignment="1">
      <alignment horizontal="center"/>
    </xf>
    <xf numFmtId="0" fontId="2" fillId="0" borderId="0" xfId="0" applyFont="1"/>
    <xf numFmtId="0" fontId="21" fillId="0" borderId="0" xfId="0" applyNumberFormat="1" applyFont="1" applyFill="1" applyBorder="1" applyAlignment="1" applyProtection="1">
      <alignment horizontal="center" vertical="center"/>
    </xf>
    <xf numFmtId="0" fontId="31" fillId="0" borderId="0" xfId="0" applyNumberFormat="1" applyFont="1" applyFill="1" applyBorder="1" applyAlignment="1" applyProtection="1">
      <alignment horizontal="center" vertical="center"/>
    </xf>
    <xf numFmtId="0" fontId="18" fillId="0" borderId="10" xfId="0" applyNumberFormat="1" applyFont="1" applyFill="1" applyBorder="1" applyAlignment="1" applyProtection="1">
      <alignment horizontal="left" vertical="center" wrapText="1"/>
    </xf>
    <xf numFmtId="0" fontId="18" fillId="0" borderId="10" xfId="0" applyNumberFormat="1" applyFont="1" applyFill="1" applyBorder="1" applyAlignment="1" applyProtection="1">
      <alignment vertical="center" wrapText="1"/>
    </xf>
    <xf numFmtId="0" fontId="18" fillId="0" borderId="1"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7" xfId="0" applyNumberFormat="1" applyFont="1" applyFill="1" applyBorder="1" applyAlignment="1" applyProtection="1">
      <alignment horizontal="center" vertical="center" wrapText="1"/>
    </xf>
    <xf numFmtId="0" fontId="18" fillId="0" borderId="11" xfId="0" applyNumberFormat="1" applyFont="1" applyFill="1" applyBorder="1" applyAlignment="1" applyProtection="1">
      <alignment horizontal="center" vertical="center" wrapText="1"/>
    </xf>
    <xf numFmtId="0" fontId="18" fillId="0" borderId="13" xfId="0" applyNumberFormat="1" applyFont="1" applyFill="1" applyBorder="1" applyAlignment="1" applyProtection="1">
      <alignment horizontal="center" vertical="center" wrapText="1"/>
    </xf>
    <xf numFmtId="0" fontId="18" fillId="0" borderId="5" xfId="0" applyNumberFormat="1" applyFont="1" applyFill="1" applyBorder="1" applyAlignment="1" applyProtection="1">
      <alignment horizontal="center" vertical="center" wrapText="1"/>
    </xf>
    <xf numFmtId="0" fontId="6" fillId="0" borderId="5" xfId="0" applyFont="1" applyBorder="1" applyAlignment="1">
      <alignment horizontal="center" vertical="center" wrapText="1"/>
    </xf>
    <xf numFmtId="0" fontId="18" fillId="0" borderId="12" xfId="0" applyNumberFormat="1" applyFont="1" applyFill="1" applyBorder="1" applyAlignment="1" applyProtection="1">
      <alignment horizontal="center" vertical="center" wrapText="1"/>
    </xf>
    <xf numFmtId="0" fontId="18" fillId="0" borderId="10" xfId="0" applyNumberFormat="1" applyFont="1" applyFill="1" applyBorder="1" applyAlignment="1" applyProtection="1">
      <alignment horizontal="center" vertical="center" wrapText="1"/>
    </xf>
    <xf numFmtId="0" fontId="18" fillId="0" borderId="14" xfId="0" applyNumberFormat="1" applyFont="1" applyFill="1" applyBorder="1" applyAlignment="1" applyProtection="1">
      <alignment horizontal="center" vertical="center" wrapText="1"/>
    </xf>
    <xf numFmtId="0" fontId="18" fillId="0" borderId="6" xfId="0"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0" fontId="23"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8" fillId="0" borderId="0" xfId="0" applyNumberFormat="1" applyFont="1" applyFill="1" applyBorder="1" applyAlignment="1" applyProtection="1">
      <alignment horizontal="center" vertical="center" wrapText="1"/>
    </xf>
    <xf numFmtId="0" fontId="4" fillId="0" borderId="0" xfId="0" applyFont="1" applyAlignment="1">
      <alignment vertical="center" wrapText="1"/>
    </xf>
    <xf numFmtId="0" fontId="18" fillId="0" borderId="3"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18" fillId="0" borderId="4" xfId="0" applyNumberFormat="1" applyFont="1" applyFill="1" applyBorder="1" applyAlignment="1" applyProtection="1">
      <alignment vertical="center" wrapText="1"/>
    </xf>
    <xf numFmtId="0" fontId="4" fillId="0" borderId="1" xfId="0" applyFont="1" applyBorder="1" applyAlignment="1">
      <alignment horizontal="center" vertical="center" wrapText="1"/>
    </xf>
    <xf numFmtId="181" fontId="18" fillId="0" borderId="1" xfId="0" applyNumberFormat="1" applyFont="1" applyFill="1" applyBorder="1" applyAlignment="1" applyProtection="1">
      <alignment horizontal="center" vertical="center" wrapText="1"/>
    </xf>
    <xf numFmtId="0" fontId="4" fillId="0" borderId="0" xfId="0" applyFont="1"/>
    <xf numFmtId="0" fontId="4" fillId="0" borderId="0" xfId="0" applyFont="1" applyAlignment="1">
      <alignment wrapText="1"/>
    </xf>
    <xf numFmtId="0" fontId="22" fillId="0" borderId="2"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center" vertical="center" wrapText="1"/>
    </xf>
    <xf numFmtId="0" fontId="22" fillId="0" borderId="4"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Continuous" vertical="center" wrapText="1"/>
    </xf>
    <xf numFmtId="0" fontId="6" fillId="0" borderId="11" xfId="0" applyFont="1" applyBorder="1" applyAlignment="1">
      <alignment horizontal="left" vertical="center" wrapText="1"/>
    </xf>
    <xf numFmtId="0" fontId="2" fillId="0" borderId="11" xfId="0" applyFont="1" applyBorder="1" applyAlignment="1">
      <alignment horizontal="left" vertical="center" wrapText="1"/>
    </xf>
    <xf numFmtId="0" fontId="26" fillId="0" borderId="0" xfId="0" applyFont="1" applyAlignment="1">
      <alignment horizontal="center"/>
    </xf>
    <xf numFmtId="0" fontId="2" fillId="0" borderId="0" xfId="0" applyFont="1" applyBorder="1" applyAlignment="1">
      <alignment horizontal="left" vertical="center" wrapText="1"/>
    </xf>
    <xf numFmtId="0" fontId="30" fillId="0" borderId="0" xfId="0" applyFont="1" applyFill="1" applyAlignment="1">
      <alignment horizontal="center"/>
    </xf>
    <xf numFmtId="0" fontId="32" fillId="0" borderId="0" xfId="0" applyFont="1" applyAlignment="1">
      <alignment horizont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6"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15" xfId="0" applyFont="1" applyFill="1" applyBorder="1" applyAlignment="1">
      <alignment horizontal="left" vertical="center"/>
    </xf>
    <xf numFmtId="0" fontId="33" fillId="0" borderId="21" xfId="0" applyFont="1" applyFill="1" applyBorder="1" applyAlignment="1">
      <alignment horizontal="left" vertical="center"/>
    </xf>
    <xf numFmtId="0" fontId="33" fillId="0" borderId="0" xfId="0" applyFont="1" applyFill="1" applyBorder="1" applyAlignment="1">
      <alignment horizontal="left" vertical="center"/>
    </xf>
    <xf numFmtId="0" fontId="6" fillId="0" borderId="0" xfId="57" applyFont="1" applyFill="1" applyAlignment="1">
      <alignment vertical="center"/>
    </xf>
    <xf numFmtId="0" fontId="26" fillId="0" borderId="0" xfId="57" applyFont="1" applyFill="1" applyAlignment="1">
      <alignment vertical="center"/>
    </xf>
    <xf numFmtId="0" fontId="0" fillId="0" borderId="0" xfId="57" applyFill="1" applyAlignment="1">
      <alignment vertical="center"/>
    </xf>
    <xf numFmtId="0" fontId="11" fillId="0" borderId="17"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6" fillId="0" borderId="11" xfId="0" applyFont="1" applyFill="1" applyBorder="1" applyAlignment="1">
      <alignment horizontal="left" vertical="center"/>
    </xf>
    <xf numFmtId="0" fontId="26" fillId="0" borderId="0" xfId="57" applyFont="1" applyFill="1" applyAlignment="1">
      <alignment horizontal="center" vertical="center"/>
    </xf>
    <xf numFmtId="0" fontId="26" fillId="0" borderId="0" xfId="57" applyFont="1" applyFill="1" applyAlignment="1">
      <alignment horizontal="left" vertical="center"/>
    </xf>
    <xf numFmtId="0" fontId="26" fillId="0" borderId="0" xfId="57" applyFont="1" applyFill="1" applyAlignment="1">
      <alignment horizontal="left" vertical="center" wrapText="1"/>
    </xf>
    <xf numFmtId="0" fontId="17" fillId="0" borderId="0" xfId="0" applyFont="1" applyFill="1" applyAlignment="1">
      <alignment vertical="center"/>
    </xf>
    <xf numFmtId="0" fontId="18" fillId="0" borderId="0" xfId="0" applyFont="1" applyFill="1" applyAlignment="1">
      <alignment horizontal="center" vertical="center"/>
    </xf>
    <xf numFmtId="0" fontId="11" fillId="0" borderId="1" xfId="0" applyFont="1" applyFill="1" applyBorder="1" applyAlignment="1">
      <alignment horizontal="left" vertical="center" wrapText="1" shrinkToFit="1"/>
    </xf>
    <xf numFmtId="0" fontId="6" fillId="0" borderId="0" xfId="57" applyFont="1" applyFill="1" applyBorder="1" applyAlignment="1">
      <alignment horizontal="left" vertical="center"/>
    </xf>
    <xf numFmtId="0" fontId="0" fillId="0" borderId="0" xfId="57" applyFill="1" applyAlignment="1">
      <alignment horizontal="center" vertical="center"/>
    </xf>
    <xf numFmtId="0" fontId="6" fillId="3" borderId="0" xfId="57" applyFont="1" applyFill="1" applyAlignment="1">
      <alignment vertical="center"/>
    </xf>
    <xf numFmtId="0" fontId="6" fillId="3" borderId="0" xfId="1" applyFont="1" applyFill="1" applyAlignment="1">
      <alignment horizontal="right" vertical="center"/>
    </xf>
    <xf numFmtId="0" fontId="0" fillId="3" borderId="0" xfId="57" applyFont="1" applyFill="1" applyAlignment="1">
      <alignment vertical="center"/>
    </xf>
    <xf numFmtId="0" fontId="16" fillId="3" borderId="0" xfId="0" applyFont="1" applyFill="1" applyAlignment="1">
      <alignment horizontal="center"/>
    </xf>
    <xf numFmtId="0" fontId="17" fillId="3" borderId="0" xfId="0" applyFont="1" applyFill="1" applyAlignment="1"/>
    <xf numFmtId="0" fontId="18" fillId="3" borderId="0" xfId="0" applyFont="1" applyFill="1" applyAlignment="1">
      <alignment horizontal="right"/>
    </xf>
    <xf numFmtId="0" fontId="18" fillId="3" borderId="0" xfId="0" applyFont="1" applyFill="1" applyAlignment="1"/>
    <xf numFmtId="0" fontId="18" fillId="3" borderId="0" xfId="0" applyFont="1" applyFill="1" applyAlignment="1">
      <alignment horizontal="center"/>
    </xf>
    <xf numFmtId="0" fontId="34" fillId="3" borderId="0" xfId="57" applyFont="1" applyFill="1" applyAlignment="1">
      <alignment horizontal="center" vertical="center"/>
    </xf>
    <xf numFmtId="0" fontId="11" fillId="3" borderId="17"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6" fillId="3" borderId="0" xfId="1" applyFont="1" applyFill="1" applyBorder="1" applyAlignment="1">
      <alignment horizontal="right" vertical="center"/>
    </xf>
    <xf numFmtId="0" fontId="35" fillId="3" borderId="0" xfId="1" applyFont="1" applyFill="1" applyAlignment="1">
      <alignment horizontal="left" vertical="top" wrapText="1"/>
    </xf>
    <xf numFmtId="0" fontId="11" fillId="3" borderId="16" xfId="0" applyFont="1" applyFill="1" applyBorder="1" applyAlignment="1">
      <alignment horizontal="center" vertical="center" shrinkToFit="1"/>
    </xf>
    <xf numFmtId="0" fontId="11" fillId="3" borderId="15" xfId="0" applyFont="1" applyFill="1" applyBorder="1" applyAlignment="1">
      <alignment horizontal="center" vertical="center" shrinkToFit="1"/>
    </xf>
    <xf numFmtId="0" fontId="11" fillId="3" borderId="16" xfId="0" applyFont="1" applyFill="1" applyBorder="1" applyAlignment="1">
      <alignment horizontal="left" vertical="center" shrinkToFit="1"/>
    </xf>
    <xf numFmtId="0" fontId="11" fillId="3" borderId="15" xfId="0" applyFont="1" applyFill="1" applyBorder="1" applyAlignment="1">
      <alignment horizontal="left" vertical="center" shrinkToFit="1"/>
    </xf>
    <xf numFmtId="176" fontId="6" fillId="3" borderId="0" xfId="1" applyNumberFormat="1" applyFont="1" applyFill="1" applyBorder="1" applyAlignment="1">
      <alignment horizontal="right" vertical="center"/>
    </xf>
    <xf numFmtId="179" fontId="6" fillId="3" borderId="0" xfId="9" applyNumberFormat="1" applyFont="1" applyFill="1" applyBorder="1" applyAlignment="1">
      <alignment horizontal="right" vertical="center"/>
    </xf>
    <xf numFmtId="4" fontId="11" fillId="3" borderId="15" xfId="0" applyNumberFormat="1" applyFont="1" applyFill="1" applyBorder="1" applyAlignment="1">
      <alignment horizontal="right" vertical="center"/>
    </xf>
    <xf numFmtId="0" fontId="11" fillId="3" borderId="16" xfId="0" applyFont="1" applyFill="1" applyBorder="1" applyAlignment="1">
      <alignment horizontal="left" vertical="center"/>
    </xf>
    <xf numFmtId="0" fontId="11" fillId="3" borderId="15" xfId="0" applyFont="1" applyFill="1" applyBorder="1" applyAlignment="1">
      <alignment horizontal="right" vertical="center"/>
    </xf>
    <xf numFmtId="0" fontId="11" fillId="3" borderId="15" xfId="0" applyFont="1" applyFill="1" applyBorder="1" applyAlignment="1">
      <alignment horizontal="right" vertical="center" shrinkToFit="1"/>
    </xf>
    <xf numFmtId="0" fontId="11" fillId="3" borderId="19" xfId="0" applyFont="1" applyFill="1" applyBorder="1" applyAlignment="1">
      <alignment horizontal="left" vertical="center" shrinkToFit="1"/>
    </xf>
    <xf numFmtId="0" fontId="11" fillId="3" borderId="20" xfId="0" applyFont="1" applyFill="1" applyBorder="1" applyAlignment="1">
      <alignment horizontal="center" vertical="center" shrinkToFit="1"/>
    </xf>
    <xf numFmtId="0" fontId="11" fillId="3" borderId="20" xfId="0" applyFont="1" applyFill="1" applyBorder="1" applyAlignment="1">
      <alignment horizontal="left" vertical="center" shrinkToFit="1"/>
    </xf>
    <xf numFmtId="0" fontId="11" fillId="3" borderId="1" xfId="0" applyFont="1" applyFill="1" applyBorder="1" applyAlignment="1">
      <alignment horizontal="left" vertical="center" shrinkToFit="1"/>
    </xf>
    <xf numFmtId="0" fontId="11" fillId="3" borderId="1" xfId="0" applyFont="1" applyFill="1" applyBorder="1" applyAlignment="1">
      <alignment horizontal="center" vertical="center" shrinkToFit="1"/>
    </xf>
    <xf numFmtId="0" fontId="36" fillId="3" borderId="0" xfId="57" applyFont="1" applyFill="1" applyBorder="1" applyAlignment="1">
      <alignment horizontal="left" vertical="center"/>
    </xf>
    <xf numFmtId="0" fontId="0" fillId="0" borderId="2" xfId="56" applyBorder="1" applyAlignment="1" quotePrefix="1">
      <alignment horizontal="center" vertical="center" wrapText="1"/>
    </xf>
    <xf numFmtId="0" fontId="4" fillId="0" borderId="1" xfId="48" applyFont="1" applyBorder="1" applyAlignment="1" quotePrefix="1">
      <alignment horizontal="center" vertical="center" wrapText="1"/>
    </xf>
  </cellXfs>
  <cellStyles count="58">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4" xfId="56"/>
    <cellStyle name="常规_04-分类改革-预算表" xfId="57"/>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9"/>
  <sheetViews>
    <sheetView zoomScale="90" zoomScaleNormal="90" zoomScaleSheetLayoutView="60" workbookViewId="0">
      <selection activeCell="H4" sqref="H4:M36"/>
    </sheetView>
  </sheetViews>
  <sheetFormatPr defaultColWidth="9" defaultRowHeight="14.25"/>
  <cols>
    <col min="1" max="1" width="31.5" style="302" customWidth="1"/>
    <col min="2" max="2" width="6.5" style="302" customWidth="1"/>
    <col min="3" max="3" width="17.25" style="302" customWidth="1"/>
    <col min="4" max="4" width="29.0833333333333" style="302" customWidth="1"/>
    <col min="5" max="5" width="7.58333333333333" style="302" customWidth="1"/>
    <col min="6" max="6" width="19.0833333333333" style="302" customWidth="1"/>
    <col min="7" max="7" width="14.0833333333333" style="302"/>
    <col min="8" max="12" width="9" style="302"/>
    <col min="13" max="13" width="14.5833333333333" style="302" customWidth="1"/>
    <col min="14" max="16384" width="9" style="302"/>
  </cols>
  <sheetData>
    <row r="1" ht="37" customHeight="1" spans="1:6">
      <c r="A1" s="303" t="s">
        <v>0</v>
      </c>
      <c r="B1" s="303"/>
      <c r="C1" s="303"/>
      <c r="D1" s="303"/>
      <c r="E1" s="303"/>
      <c r="F1" s="303"/>
    </row>
    <row r="2" s="300" customFormat="1" ht="24" customHeight="1" spans="1:6">
      <c r="A2" s="304"/>
      <c r="B2" s="304"/>
      <c r="C2" s="304"/>
      <c r="D2" s="304"/>
      <c r="E2" s="304"/>
      <c r="F2" s="305" t="s">
        <v>1</v>
      </c>
    </row>
    <row r="3" s="300" customFormat="1" ht="24" customHeight="1" spans="1:13">
      <c r="A3" s="306" t="s">
        <v>2</v>
      </c>
      <c r="B3" s="304"/>
      <c r="C3" s="307"/>
      <c r="D3" s="304"/>
      <c r="E3" s="304"/>
      <c r="F3" s="305" t="s">
        <v>3</v>
      </c>
      <c r="H3" s="308"/>
      <c r="I3" s="308"/>
      <c r="J3" s="308"/>
      <c r="K3" s="308"/>
      <c r="L3" s="308"/>
      <c r="M3" s="308"/>
    </row>
    <row r="4" s="301" customFormat="1" ht="18" customHeight="1" spans="1:13">
      <c r="A4" s="309" t="s">
        <v>4</v>
      </c>
      <c r="B4" s="310"/>
      <c r="C4" s="310"/>
      <c r="D4" s="310" t="s">
        <v>5</v>
      </c>
      <c r="E4" s="310"/>
      <c r="F4" s="310"/>
      <c r="G4" s="311"/>
      <c r="H4" s="312"/>
      <c r="I4" s="312"/>
      <c r="J4" s="312"/>
      <c r="K4" s="312"/>
      <c r="L4" s="312"/>
      <c r="M4" s="312"/>
    </row>
    <row r="5" s="301" customFormat="1" ht="18" customHeight="1" spans="1:13">
      <c r="A5" s="313" t="s">
        <v>6</v>
      </c>
      <c r="B5" s="314" t="s">
        <v>7</v>
      </c>
      <c r="C5" s="314" t="s">
        <v>8</v>
      </c>
      <c r="D5" s="314" t="s">
        <v>9</v>
      </c>
      <c r="E5" s="314" t="s">
        <v>7</v>
      </c>
      <c r="F5" s="314" t="s">
        <v>8</v>
      </c>
      <c r="G5" s="311"/>
      <c r="H5" s="312"/>
      <c r="I5" s="312"/>
      <c r="J5" s="312"/>
      <c r="K5" s="312"/>
      <c r="L5" s="312"/>
      <c r="M5" s="312"/>
    </row>
    <row r="6" s="301" customFormat="1" ht="18" customHeight="1" spans="1:13">
      <c r="A6" s="313" t="s">
        <v>10</v>
      </c>
      <c r="B6" s="314" t="s">
        <v>11</v>
      </c>
      <c r="C6" s="314" t="s">
        <v>12</v>
      </c>
      <c r="D6" s="314" t="s">
        <v>10</v>
      </c>
      <c r="E6" s="314" t="s">
        <v>11</v>
      </c>
      <c r="F6" s="314" t="s">
        <v>13</v>
      </c>
      <c r="G6" s="311"/>
      <c r="H6" s="312"/>
      <c r="I6" s="312"/>
      <c r="J6" s="312"/>
      <c r="K6" s="312"/>
      <c r="L6" s="312"/>
      <c r="M6" s="312"/>
    </row>
    <row r="7" s="301" customFormat="1" ht="18" customHeight="1" spans="1:13">
      <c r="A7" s="315" t="s">
        <v>14</v>
      </c>
      <c r="B7" s="314" t="s">
        <v>12</v>
      </c>
      <c r="C7" s="178">
        <v>272320301.49</v>
      </c>
      <c r="D7" s="316" t="s">
        <v>15</v>
      </c>
      <c r="E7" s="314">
        <v>31</v>
      </c>
      <c r="F7" s="178">
        <v>1420851.27</v>
      </c>
      <c r="G7" s="317"/>
      <c r="H7" s="312"/>
      <c r="I7" s="312"/>
      <c r="J7" s="312"/>
      <c r="K7" s="312"/>
      <c r="L7" s="312"/>
      <c r="M7" s="312"/>
    </row>
    <row r="8" s="301" customFormat="1" ht="20" customHeight="1" spans="1:13">
      <c r="A8" s="315" t="s">
        <v>16</v>
      </c>
      <c r="B8" s="314" t="s">
        <v>13</v>
      </c>
      <c r="C8" s="178">
        <v>1821447.05</v>
      </c>
      <c r="D8" s="316" t="s">
        <v>17</v>
      </c>
      <c r="E8" s="314">
        <v>32</v>
      </c>
      <c r="F8" s="181" t="s">
        <v>11</v>
      </c>
      <c r="G8" s="318"/>
      <c r="H8" s="312"/>
      <c r="I8" s="312"/>
      <c r="J8" s="312"/>
      <c r="K8" s="312"/>
      <c r="L8" s="312"/>
      <c r="M8" s="312"/>
    </row>
    <row r="9" s="301" customFormat="1" ht="18" customHeight="1" spans="1:13">
      <c r="A9" s="315" t="s">
        <v>18</v>
      </c>
      <c r="B9" s="314" t="s">
        <v>19</v>
      </c>
      <c r="C9" s="319"/>
      <c r="D9" s="316" t="s">
        <v>20</v>
      </c>
      <c r="E9" s="314">
        <v>33</v>
      </c>
      <c r="F9" s="181" t="s">
        <v>11</v>
      </c>
      <c r="G9" s="311"/>
      <c r="H9" s="312"/>
      <c r="I9" s="312"/>
      <c r="J9" s="312"/>
      <c r="K9" s="312"/>
      <c r="L9" s="312"/>
      <c r="M9" s="312"/>
    </row>
    <row r="10" s="301" customFormat="1" ht="18" customHeight="1" spans="1:13">
      <c r="A10" s="315" t="s">
        <v>21</v>
      </c>
      <c r="B10" s="314" t="s">
        <v>22</v>
      </c>
      <c r="C10" s="319"/>
      <c r="D10" s="316" t="s">
        <v>23</v>
      </c>
      <c r="E10" s="314">
        <v>34</v>
      </c>
      <c r="F10" s="181" t="s">
        <v>11</v>
      </c>
      <c r="G10" s="311"/>
      <c r="H10" s="312"/>
      <c r="I10" s="312"/>
      <c r="J10" s="312"/>
      <c r="K10" s="312"/>
      <c r="L10" s="312"/>
      <c r="M10" s="312"/>
    </row>
    <row r="11" s="301" customFormat="1" ht="18" customHeight="1" spans="1:13">
      <c r="A11" s="315" t="s">
        <v>24</v>
      </c>
      <c r="B11" s="314" t="s">
        <v>25</v>
      </c>
      <c r="C11" s="319"/>
      <c r="D11" s="316" t="s">
        <v>26</v>
      </c>
      <c r="E11" s="314">
        <v>35</v>
      </c>
      <c r="F11" s="178">
        <v>104884279.01</v>
      </c>
      <c r="G11" s="311"/>
      <c r="H11" s="312"/>
      <c r="I11" s="312"/>
      <c r="J11" s="312"/>
      <c r="K11" s="312"/>
      <c r="L11" s="312"/>
      <c r="M11" s="312"/>
    </row>
    <row r="12" s="301" customFormat="1" ht="18" customHeight="1" spans="1:13">
      <c r="A12" s="315" t="s">
        <v>27</v>
      </c>
      <c r="B12" s="314" t="s">
        <v>28</v>
      </c>
      <c r="C12" s="319"/>
      <c r="D12" s="316" t="s">
        <v>29</v>
      </c>
      <c r="E12" s="314">
        <v>36</v>
      </c>
      <c r="F12" s="181" t="s">
        <v>11</v>
      </c>
      <c r="G12" s="311"/>
      <c r="H12" s="312"/>
      <c r="I12" s="312"/>
      <c r="J12" s="312"/>
      <c r="K12" s="312"/>
      <c r="L12" s="312"/>
      <c r="M12" s="312"/>
    </row>
    <row r="13" s="301" customFormat="1" ht="18" customHeight="1" spans="1:13">
      <c r="A13" s="315" t="s">
        <v>30</v>
      </c>
      <c r="B13" s="314" t="s">
        <v>31</v>
      </c>
      <c r="C13" s="319"/>
      <c r="D13" s="316" t="s">
        <v>32</v>
      </c>
      <c r="E13" s="314">
        <v>37</v>
      </c>
      <c r="F13" s="178">
        <v>14869648.56</v>
      </c>
      <c r="G13" s="311"/>
      <c r="H13" s="312"/>
      <c r="I13" s="312"/>
      <c r="J13" s="312"/>
      <c r="K13" s="312"/>
      <c r="L13" s="312"/>
      <c r="M13" s="312"/>
    </row>
    <row r="14" s="301" customFormat="1" ht="18" customHeight="1" spans="1:13">
      <c r="A14" s="320" t="s">
        <v>33</v>
      </c>
      <c r="B14" s="314" t="s">
        <v>34</v>
      </c>
      <c r="C14" s="178">
        <v>14538439.6</v>
      </c>
      <c r="D14" s="316" t="s">
        <v>35</v>
      </c>
      <c r="E14" s="314">
        <v>38</v>
      </c>
      <c r="F14" s="178">
        <v>82506972.55</v>
      </c>
      <c r="G14" s="311"/>
      <c r="H14" s="312"/>
      <c r="I14" s="312"/>
      <c r="J14" s="312"/>
      <c r="K14" s="312"/>
      <c r="L14" s="312"/>
      <c r="M14" s="312"/>
    </row>
    <row r="15" s="301" customFormat="1" ht="18" customHeight="1" spans="1:13">
      <c r="A15" s="315" t="s">
        <v>11</v>
      </c>
      <c r="B15" s="314" t="s">
        <v>36</v>
      </c>
      <c r="C15" s="321"/>
      <c r="D15" s="316" t="s">
        <v>37</v>
      </c>
      <c r="E15" s="314">
        <v>39</v>
      </c>
      <c r="F15" s="178">
        <v>51431677.23</v>
      </c>
      <c r="G15" s="311"/>
      <c r="H15" s="312"/>
      <c r="I15" s="312"/>
      <c r="J15" s="312"/>
      <c r="K15" s="312"/>
      <c r="L15" s="312"/>
      <c r="M15" s="312"/>
    </row>
    <row r="16" s="301" customFormat="1" ht="18" customHeight="1" spans="1:13">
      <c r="A16" s="315" t="s">
        <v>11</v>
      </c>
      <c r="B16" s="314" t="s">
        <v>38</v>
      </c>
      <c r="C16" s="321"/>
      <c r="D16" s="316" t="s">
        <v>39</v>
      </c>
      <c r="E16" s="314">
        <v>40</v>
      </c>
      <c r="F16" s="181" t="s">
        <v>11</v>
      </c>
      <c r="G16" s="311"/>
      <c r="H16" s="312"/>
      <c r="I16" s="312"/>
      <c r="J16" s="312"/>
      <c r="K16" s="312"/>
      <c r="L16" s="312"/>
      <c r="M16" s="312"/>
    </row>
    <row r="17" s="301" customFormat="1" ht="18" customHeight="1" spans="1:13">
      <c r="A17" s="315" t="s">
        <v>11</v>
      </c>
      <c r="B17" s="314" t="s">
        <v>40</v>
      </c>
      <c r="C17" s="322"/>
      <c r="D17" s="316" t="s">
        <v>41</v>
      </c>
      <c r="E17" s="314">
        <v>41</v>
      </c>
      <c r="F17" s="181" t="s">
        <v>11</v>
      </c>
      <c r="G17" s="311"/>
      <c r="H17" s="312"/>
      <c r="I17" s="312"/>
      <c r="J17" s="312"/>
      <c r="K17" s="312"/>
      <c r="L17" s="312"/>
      <c r="M17" s="312"/>
    </row>
    <row r="18" s="301" customFormat="1" ht="18" customHeight="1" spans="1:13">
      <c r="A18" s="315" t="s">
        <v>11</v>
      </c>
      <c r="B18" s="314" t="s">
        <v>42</v>
      </c>
      <c r="C18" s="322"/>
      <c r="D18" s="316" t="s">
        <v>43</v>
      </c>
      <c r="E18" s="314">
        <v>42</v>
      </c>
      <c r="F18" s="178">
        <v>22556872.87</v>
      </c>
      <c r="G18" s="311"/>
      <c r="H18" s="312"/>
      <c r="I18" s="312"/>
      <c r="J18" s="312"/>
      <c r="K18" s="312"/>
      <c r="L18" s="312"/>
      <c r="M18" s="312"/>
    </row>
    <row r="19" s="301" customFormat="1" ht="18" customHeight="1" spans="1:13">
      <c r="A19" s="315" t="s">
        <v>11</v>
      </c>
      <c r="B19" s="314" t="s">
        <v>44</v>
      </c>
      <c r="C19" s="322"/>
      <c r="D19" s="316" t="s">
        <v>45</v>
      </c>
      <c r="E19" s="314">
        <v>43</v>
      </c>
      <c r="F19" s="181" t="s">
        <v>11</v>
      </c>
      <c r="G19" s="311"/>
      <c r="H19" s="312"/>
      <c r="I19" s="312"/>
      <c r="J19" s="312"/>
      <c r="K19" s="312"/>
      <c r="L19" s="312"/>
      <c r="M19" s="312"/>
    </row>
    <row r="20" s="301" customFormat="1" ht="18" customHeight="1" spans="1:13">
      <c r="A20" s="315" t="s">
        <v>11</v>
      </c>
      <c r="B20" s="314" t="s">
        <v>46</v>
      </c>
      <c r="C20" s="322"/>
      <c r="D20" s="316" t="s">
        <v>47</v>
      </c>
      <c r="E20" s="314">
        <v>44</v>
      </c>
      <c r="F20" s="178">
        <v>10000</v>
      </c>
      <c r="G20" s="311"/>
      <c r="H20" s="312"/>
      <c r="I20" s="312"/>
      <c r="J20" s="312"/>
      <c r="K20" s="312"/>
      <c r="L20" s="312"/>
      <c r="M20" s="312"/>
    </row>
    <row r="21" s="301" customFormat="1" ht="18" customHeight="1" spans="1:13">
      <c r="A21" s="315" t="s">
        <v>11</v>
      </c>
      <c r="B21" s="314" t="s">
        <v>48</v>
      </c>
      <c r="C21" s="322"/>
      <c r="D21" s="316" t="s">
        <v>49</v>
      </c>
      <c r="E21" s="314">
        <v>45</v>
      </c>
      <c r="F21" s="181" t="s">
        <v>11</v>
      </c>
      <c r="G21" s="311"/>
      <c r="H21" s="312"/>
      <c r="I21" s="312"/>
      <c r="J21" s="312"/>
      <c r="K21" s="312"/>
      <c r="L21" s="312"/>
      <c r="M21" s="312"/>
    </row>
    <row r="22" s="301" customFormat="1" ht="18" customHeight="1" spans="1:13">
      <c r="A22" s="315" t="s">
        <v>11</v>
      </c>
      <c r="B22" s="314" t="s">
        <v>50</v>
      </c>
      <c r="C22" s="322"/>
      <c r="D22" s="316" t="s">
        <v>51</v>
      </c>
      <c r="E22" s="314">
        <v>46</v>
      </c>
      <c r="F22" s="181" t="s">
        <v>11</v>
      </c>
      <c r="G22" s="311"/>
      <c r="H22" s="312"/>
      <c r="I22" s="312"/>
      <c r="J22" s="312"/>
      <c r="K22" s="312"/>
      <c r="L22" s="312"/>
      <c r="M22" s="312"/>
    </row>
    <row r="23" s="301" customFormat="1" ht="18" customHeight="1" spans="1:13">
      <c r="A23" s="315" t="s">
        <v>11</v>
      </c>
      <c r="B23" s="314" t="s">
        <v>52</v>
      </c>
      <c r="C23" s="322"/>
      <c r="D23" s="316" t="s">
        <v>53</v>
      </c>
      <c r="E23" s="314">
        <v>47</v>
      </c>
      <c r="F23" s="181" t="s">
        <v>11</v>
      </c>
      <c r="G23" s="311"/>
      <c r="H23" s="312"/>
      <c r="I23" s="312"/>
      <c r="J23" s="312"/>
      <c r="K23" s="312"/>
      <c r="L23" s="312"/>
      <c r="M23" s="312"/>
    </row>
    <row r="24" s="301" customFormat="1" ht="18" customHeight="1" spans="1:13">
      <c r="A24" s="315" t="s">
        <v>11</v>
      </c>
      <c r="B24" s="314" t="s">
        <v>54</v>
      </c>
      <c r="C24" s="322"/>
      <c r="D24" s="316" t="s">
        <v>55</v>
      </c>
      <c r="E24" s="314">
        <v>48</v>
      </c>
      <c r="F24" s="181" t="s">
        <v>11</v>
      </c>
      <c r="G24" s="311"/>
      <c r="H24" s="312"/>
      <c r="I24" s="312"/>
      <c r="J24" s="312"/>
      <c r="K24" s="312"/>
      <c r="L24" s="312"/>
      <c r="M24" s="312"/>
    </row>
    <row r="25" s="301" customFormat="1" ht="18" customHeight="1" spans="1:13">
      <c r="A25" s="315" t="s">
        <v>11</v>
      </c>
      <c r="B25" s="314" t="s">
        <v>56</v>
      </c>
      <c r="C25" s="322"/>
      <c r="D25" s="316" t="s">
        <v>57</v>
      </c>
      <c r="E25" s="314">
        <v>49</v>
      </c>
      <c r="F25" s="181" t="s">
        <v>11</v>
      </c>
      <c r="G25" s="311"/>
      <c r="H25" s="312"/>
      <c r="I25" s="312"/>
      <c r="J25" s="312"/>
      <c r="K25" s="312"/>
      <c r="L25" s="312"/>
      <c r="M25" s="312"/>
    </row>
    <row r="26" s="301" customFormat="1" ht="18" customHeight="1" spans="1:13">
      <c r="A26" s="315" t="s">
        <v>11</v>
      </c>
      <c r="B26" s="314" t="s">
        <v>58</v>
      </c>
      <c r="C26" s="322"/>
      <c r="D26" s="316" t="s">
        <v>59</v>
      </c>
      <c r="E26" s="314">
        <v>50</v>
      </c>
      <c r="F26" s="181" t="s">
        <v>11</v>
      </c>
      <c r="G26" s="311"/>
      <c r="H26" s="312"/>
      <c r="I26" s="312"/>
      <c r="J26" s="312"/>
      <c r="K26" s="312"/>
      <c r="L26" s="312"/>
      <c r="M26" s="312"/>
    </row>
    <row r="27" s="301" customFormat="1" ht="18" customHeight="1" spans="1:13">
      <c r="A27" s="315"/>
      <c r="B27" s="314" t="s">
        <v>60</v>
      </c>
      <c r="C27" s="322"/>
      <c r="D27" s="316" t="s">
        <v>61</v>
      </c>
      <c r="E27" s="314">
        <v>51</v>
      </c>
      <c r="F27" s="181" t="s">
        <v>11</v>
      </c>
      <c r="G27" s="311"/>
      <c r="H27" s="312"/>
      <c r="I27" s="312"/>
      <c r="J27" s="312"/>
      <c r="K27" s="312"/>
      <c r="L27" s="312"/>
      <c r="M27" s="312"/>
    </row>
    <row r="28" s="301" customFormat="1" ht="18" customHeight="1" spans="1:13">
      <c r="A28" s="315" t="s">
        <v>11</v>
      </c>
      <c r="B28" s="314" t="s">
        <v>62</v>
      </c>
      <c r="C28" s="322"/>
      <c r="D28" s="316" t="s">
        <v>63</v>
      </c>
      <c r="E28" s="314">
        <v>52</v>
      </c>
      <c r="F28" s="181" t="s">
        <v>11</v>
      </c>
      <c r="G28" s="311"/>
      <c r="H28" s="312"/>
      <c r="I28" s="312"/>
      <c r="J28" s="312"/>
      <c r="K28" s="312"/>
      <c r="L28" s="312"/>
      <c r="M28" s="312"/>
    </row>
    <row r="29" s="301" customFormat="1" ht="18" customHeight="1" spans="1:13">
      <c r="A29" s="315" t="s">
        <v>11</v>
      </c>
      <c r="B29" s="314" t="s">
        <v>64</v>
      </c>
      <c r="C29" s="322"/>
      <c r="D29" s="316" t="s">
        <v>65</v>
      </c>
      <c r="E29" s="314">
        <v>53</v>
      </c>
      <c r="F29" s="178">
        <v>10089471.32</v>
      </c>
      <c r="G29" s="311"/>
      <c r="H29" s="312"/>
      <c r="I29" s="312"/>
      <c r="J29" s="312"/>
      <c r="K29" s="312"/>
      <c r="L29" s="312"/>
      <c r="M29" s="312"/>
    </row>
    <row r="30" s="301" customFormat="1" ht="18" customHeight="1" spans="1:13">
      <c r="A30" s="315" t="s">
        <v>11</v>
      </c>
      <c r="B30" s="314" t="s">
        <v>66</v>
      </c>
      <c r="C30" s="322"/>
      <c r="D30" s="316" t="s">
        <v>67</v>
      </c>
      <c r="E30" s="314">
        <v>54</v>
      </c>
      <c r="F30" s="181" t="s">
        <v>11</v>
      </c>
      <c r="G30" s="311"/>
      <c r="H30" s="312"/>
      <c r="I30" s="312"/>
      <c r="J30" s="312"/>
      <c r="K30" s="312"/>
      <c r="L30" s="312"/>
      <c r="M30" s="312"/>
    </row>
    <row r="31" s="301" customFormat="1" ht="18" customHeight="1" spans="1:13">
      <c r="A31" s="315"/>
      <c r="B31" s="314" t="s">
        <v>68</v>
      </c>
      <c r="C31" s="322"/>
      <c r="D31" s="316" t="s">
        <v>69</v>
      </c>
      <c r="E31" s="314">
        <v>55</v>
      </c>
      <c r="F31" s="181" t="s">
        <v>11</v>
      </c>
      <c r="G31" s="311"/>
      <c r="H31" s="312"/>
      <c r="I31" s="312"/>
      <c r="J31" s="312"/>
      <c r="K31" s="312"/>
      <c r="L31" s="312"/>
      <c r="M31" s="312"/>
    </row>
    <row r="32" s="301" customFormat="1" ht="18" customHeight="1" spans="1:13">
      <c r="A32" s="315"/>
      <c r="B32" s="314" t="s">
        <v>70</v>
      </c>
      <c r="C32" s="322"/>
      <c r="D32" s="316" t="s">
        <v>71</v>
      </c>
      <c r="E32" s="314">
        <v>56</v>
      </c>
      <c r="F32" s="181" t="s">
        <v>11</v>
      </c>
      <c r="G32" s="311"/>
      <c r="H32" s="312"/>
      <c r="I32" s="312"/>
      <c r="J32" s="312"/>
      <c r="K32" s="312"/>
      <c r="L32" s="312"/>
      <c r="M32" s="312"/>
    </row>
    <row r="33" s="301" customFormat="1" ht="18" customHeight="1" spans="1:13">
      <c r="A33" s="313" t="s">
        <v>72</v>
      </c>
      <c r="B33" s="314" t="s">
        <v>73</v>
      </c>
      <c r="C33" s="178">
        <v>288680188.14</v>
      </c>
      <c r="D33" s="314" t="s">
        <v>74</v>
      </c>
      <c r="E33" s="314">
        <v>57</v>
      </c>
      <c r="F33" s="178">
        <v>287769772.81</v>
      </c>
      <c r="G33" s="311"/>
      <c r="H33" s="312"/>
      <c r="I33" s="312"/>
      <c r="J33" s="312"/>
      <c r="K33" s="312"/>
      <c r="L33" s="312"/>
      <c r="M33" s="312"/>
    </row>
    <row r="34" s="301" customFormat="1" ht="18" customHeight="1" spans="1:13">
      <c r="A34" s="323" t="s">
        <v>75</v>
      </c>
      <c r="B34" s="324" t="s">
        <v>76</v>
      </c>
      <c r="C34" s="181" t="s">
        <v>11</v>
      </c>
      <c r="D34" s="325" t="s">
        <v>77</v>
      </c>
      <c r="E34" s="324">
        <v>58</v>
      </c>
      <c r="F34" s="181" t="s">
        <v>11</v>
      </c>
      <c r="G34" s="311"/>
      <c r="H34" s="312"/>
      <c r="I34" s="312"/>
      <c r="J34" s="312"/>
      <c r="K34" s="312"/>
      <c r="L34" s="312"/>
      <c r="M34" s="312"/>
    </row>
    <row r="35" s="301" customFormat="1" ht="18" customHeight="1" spans="1:13">
      <c r="A35" s="326" t="s">
        <v>78</v>
      </c>
      <c r="B35" s="327" t="s">
        <v>79</v>
      </c>
      <c r="C35" s="178">
        <v>12365774.27</v>
      </c>
      <c r="D35" s="326" t="s">
        <v>80</v>
      </c>
      <c r="E35" s="327">
        <v>59</v>
      </c>
      <c r="F35" s="178">
        <v>13276189.6</v>
      </c>
      <c r="G35" s="311"/>
      <c r="H35" s="312"/>
      <c r="I35" s="312"/>
      <c r="J35" s="312"/>
      <c r="K35" s="312"/>
      <c r="L35" s="312"/>
      <c r="M35" s="312"/>
    </row>
    <row r="36" s="301" customFormat="1" ht="18" customHeight="1" spans="1:13">
      <c r="A36" s="327" t="s">
        <v>81</v>
      </c>
      <c r="B36" s="327" t="s">
        <v>82</v>
      </c>
      <c r="C36" s="178">
        <v>301045962.41</v>
      </c>
      <c r="D36" s="327" t="s">
        <v>81</v>
      </c>
      <c r="E36" s="327">
        <v>60</v>
      </c>
      <c r="F36" s="178">
        <v>301045962.41</v>
      </c>
      <c r="G36" s="311"/>
      <c r="H36" s="312"/>
      <c r="I36" s="312"/>
      <c r="J36" s="312"/>
      <c r="K36" s="312"/>
      <c r="L36" s="312"/>
      <c r="M36" s="312"/>
    </row>
    <row r="37" ht="22" customHeight="1" spans="1:6">
      <c r="A37" s="328" t="s">
        <v>83</v>
      </c>
      <c r="B37" s="328"/>
      <c r="C37" s="328"/>
      <c r="D37" s="328"/>
      <c r="E37" s="328"/>
      <c r="F37" s="328"/>
    </row>
    <row r="38" ht="22" customHeight="1" spans="1:6">
      <c r="A38" s="328" t="s">
        <v>84</v>
      </c>
      <c r="B38" s="328"/>
      <c r="C38" s="328"/>
      <c r="D38" s="328"/>
      <c r="E38" s="328"/>
      <c r="F38" s="328"/>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7">
    <mergeCell ref="A1:F1"/>
    <mergeCell ref="H3:M3"/>
    <mergeCell ref="A4:C4"/>
    <mergeCell ref="D4:F4"/>
    <mergeCell ref="A37:F37"/>
    <mergeCell ref="A38:F38"/>
    <mergeCell ref="H4:M36"/>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zoomScale="90" zoomScaleNormal="90" zoomScaleSheetLayoutView="60" workbookViewId="0">
      <selection activeCell="D9" sqref="D9"/>
    </sheetView>
  </sheetViews>
  <sheetFormatPr defaultColWidth="9" defaultRowHeight="14.25" customHeight="1" outlineLevelCol="6"/>
  <cols>
    <col min="1" max="1" width="33.8333333333333" style="137" customWidth="1"/>
    <col min="2" max="2" width="10.5833333333333" style="137" customWidth="1"/>
    <col min="3" max="3" width="12.9166666666667" style="137" customWidth="1"/>
    <col min="4" max="4" width="14.0833333333333" style="137" customWidth="1"/>
    <col min="5" max="5" width="15.8333333333333" style="137" customWidth="1"/>
    <col min="6" max="6" width="9" style="138"/>
    <col min="7" max="7" width="18.8333333333333" style="138" customWidth="1"/>
    <col min="8" max="16384" width="9" style="138"/>
  </cols>
  <sheetData>
    <row r="1" ht="26.25" customHeight="1" spans="1:5">
      <c r="A1" s="139" t="s">
        <v>660</v>
      </c>
      <c r="B1" s="139"/>
      <c r="C1" s="139"/>
      <c r="D1" s="139"/>
      <c r="E1" s="139"/>
    </row>
    <row r="2" ht="19" customHeight="1" spans="1:5">
      <c r="A2" s="140"/>
      <c r="B2" s="140"/>
      <c r="C2" s="140"/>
      <c r="D2" s="140"/>
      <c r="E2" s="141" t="s">
        <v>661</v>
      </c>
    </row>
    <row r="3" s="134" customFormat="1" ht="19" customHeight="1" spans="1:5">
      <c r="A3" s="140" t="s">
        <v>2</v>
      </c>
      <c r="B3" s="140"/>
      <c r="C3" s="140"/>
      <c r="D3" s="140"/>
      <c r="E3" s="141" t="s">
        <v>431</v>
      </c>
    </row>
    <row r="4" s="134" customFormat="1" ht="19" customHeight="1" spans="1:5">
      <c r="A4" s="142" t="s">
        <v>662</v>
      </c>
      <c r="B4" s="142" t="s">
        <v>7</v>
      </c>
      <c r="C4" s="142" t="s">
        <v>663</v>
      </c>
      <c r="D4" s="142" t="s">
        <v>664</v>
      </c>
      <c r="E4" s="142" t="s">
        <v>665</v>
      </c>
    </row>
    <row r="5" s="135" customFormat="1" ht="19" customHeight="1" spans="1:5">
      <c r="A5" s="142" t="s">
        <v>666</v>
      </c>
      <c r="B5" s="142"/>
      <c r="C5" s="142" t="s">
        <v>12</v>
      </c>
      <c r="D5" s="142">
        <v>2</v>
      </c>
      <c r="E5" s="142">
        <v>3</v>
      </c>
    </row>
    <row r="6" s="135" customFormat="1" ht="20" customHeight="1" spans="1:5">
      <c r="A6" s="143" t="s">
        <v>667</v>
      </c>
      <c r="B6" s="142">
        <v>1</v>
      </c>
      <c r="C6" s="142" t="s">
        <v>668</v>
      </c>
      <c r="D6" s="142" t="s">
        <v>668</v>
      </c>
      <c r="E6" s="142" t="s">
        <v>668</v>
      </c>
    </row>
    <row r="7" s="135" customFormat="1" ht="20" customHeight="1" spans="1:5">
      <c r="A7" s="144" t="s">
        <v>669</v>
      </c>
      <c r="B7" s="142">
        <v>2</v>
      </c>
      <c r="C7" s="99"/>
      <c r="D7" s="145"/>
      <c r="E7" s="142"/>
    </row>
    <row r="8" s="135" customFormat="1" ht="20" customHeight="1" spans="1:5">
      <c r="A8" s="144" t="s">
        <v>670</v>
      </c>
      <c r="B8" s="142">
        <v>3</v>
      </c>
      <c r="C8" s="145"/>
      <c r="D8" s="145"/>
      <c r="E8" s="142"/>
    </row>
    <row r="9" s="135" customFormat="1" ht="20" customHeight="1" spans="1:5">
      <c r="A9" s="144" t="s">
        <v>671</v>
      </c>
      <c r="B9" s="142">
        <v>4</v>
      </c>
      <c r="C9" s="145"/>
      <c r="D9" s="145"/>
      <c r="E9" s="142"/>
    </row>
    <row r="10" s="135" customFormat="1" ht="20" customHeight="1" spans="1:5">
      <c r="A10" s="144" t="s">
        <v>672</v>
      </c>
      <c r="B10" s="142">
        <v>5</v>
      </c>
      <c r="C10" s="145"/>
      <c r="D10" s="145"/>
      <c r="E10" s="142"/>
    </row>
    <row r="11" s="135" customFormat="1" ht="20" customHeight="1" spans="1:5">
      <c r="A11" s="144" t="s">
        <v>673</v>
      </c>
      <c r="B11" s="142">
        <v>6</v>
      </c>
      <c r="C11" s="145"/>
      <c r="D11" s="145"/>
      <c r="E11" s="142"/>
    </row>
    <row r="12" s="135" customFormat="1" ht="20" customHeight="1" spans="1:5">
      <c r="A12" s="144" t="s">
        <v>674</v>
      </c>
      <c r="B12" s="142">
        <v>7</v>
      </c>
      <c r="C12" s="145"/>
      <c r="D12" s="145"/>
      <c r="E12" s="142"/>
    </row>
    <row r="13" s="135" customFormat="1" ht="20" customHeight="1" spans="1:5">
      <c r="A13" s="144" t="s">
        <v>675</v>
      </c>
      <c r="B13" s="142">
        <v>8</v>
      </c>
      <c r="C13" s="142" t="s">
        <v>668</v>
      </c>
      <c r="D13" s="142" t="s">
        <v>668</v>
      </c>
      <c r="E13" s="145"/>
    </row>
    <row r="14" s="135" customFormat="1" ht="20" customHeight="1" spans="1:5">
      <c r="A14" s="144" t="s">
        <v>676</v>
      </c>
      <c r="B14" s="142">
        <v>9</v>
      </c>
      <c r="C14" s="142" t="s">
        <v>668</v>
      </c>
      <c r="D14" s="142" t="s">
        <v>668</v>
      </c>
      <c r="E14" s="145"/>
    </row>
    <row r="15" s="135" customFormat="1" ht="20" customHeight="1" spans="1:5">
      <c r="A15" s="144" t="s">
        <v>677</v>
      </c>
      <c r="B15" s="142">
        <v>10</v>
      </c>
      <c r="C15" s="142" t="s">
        <v>668</v>
      </c>
      <c r="D15" s="142" t="s">
        <v>668</v>
      </c>
      <c r="E15" s="145"/>
    </row>
    <row r="16" s="135" customFormat="1" ht="20" customHeight="1" spans="1:5">
      <c r="A16" s="144" t="s">
        <v>678</v>
      </c>
      <c r="B16" s="142">
        <v>11</v>
      </c>
      <c r="C16" s="142" t="s">
        <v>668</v>
      </c>
      <c r="D16" s="142" t="s">
        <v>668</v>
      </c>
      <c r="E16" s="142" t="s">
        <v>668</v>
      </c>
    </row>
    <row r="17" s="135" customFormat="1" ht="20" customHeight="1" spans="1:5">
      <c r="A17" s="144" t="s">
        <v>679</v>
      </c>
      <c r="B17" s="142">
        <v>12</v>
      </c>
      <c r="C17" s="142" t="s">
        <v>668</v>
      </c>
      <c r="D17" s="142" t="s">
        <v>668</v>
      </c>
      <c r="E17" s="145"/>
    </row>
    <row r="18" s="135" customFormat="1" ht="20" customHeight="1" spans="1:5">
      <c r="A18" s="144" t="s">
        <v>680</v>
      </c>
      <c r="B18" s="142">
        <v>13</v>
      </c>
      <c r="C18" s="142" t="s">
        <v>668</v>
      </c>
      <c r="D18" s="142" t="s">
        <v>668</v>
      </c>
      <c r="E18" s="145"/>
    </row>
    <row r="19" s="135" customFormat="1" ht="20" customHeight="1" spans="1:5">
      <c r="A19" s="144" t="s">
        <v>681</v>
      </c>
      <c r="B19" s="142">
        <v>14</v>
      </c>
      <c r="C19" s="142" t="s">
        <v>668</v>
      </c>
      <c r="D19" s="142" t="s">
        <v>668</v>
      </c>
      <c r="E19" s="145"/>
    </row>
    <row r="20" s="135" customFormat="1" ht="20" customHeight="1" spans="1:5">
      <c r="A20" s="144" t="s">
        <v>682</v>
      </c>
      <c r="B20" s="142">
        <v>15</v>
      </c>
      <c r="C20" s="142" t="s">
        <v>668</v>
      </c>
      <c r="D20" s="142" t="s">
        <v>668</v>
      </c>
      <c r="E20" s="145"/>
    </row>
    <row r="21" s="135" customFormat="1" ht="20" customHeight="1" spans="1:5">
      <c r="A21" s="144" t="s">
        <v>683</v>
      </c>
      <c r="B21" s="142">
        <v>16</v>
      </c>
      <c r="C21" s="142" t="s">
        <v>668</v>
      </c>
      <c r="D21" s="142" t="s">
        <v>668</v>
      </c>
      <c r="E21" s="145"/>
    </row>
    <row r="22" s="135" customFormat="1" ht="20" customHeight="1" spans="1:5">
      <c r="A22" s="144" t="s">
        <v>684</v>
      </c>
      <c r="B22" s="142">
        <v>17</v>
      </c>
      <c r="C22" s="142" t="s">
        <v>668</v>
      </c>
      <c r="D22" s="142" t="s">
        <v>668</v>
      </c>
      <c r="E22" s="145"/>
    </row>
    <row r="23" s="135" customFormat="1" ht="20" customHeight="1" spans="1:7">
      <c r="A23" s="144" t="s">
        <v>685</v>
      </c>
      <c r="B23" s="142">
        <v>18</v>
      </c>
      <c r="C23" s="142" t="s">
        <v>668</v>
      </c>
      <c r="D23" s="142" t="s">
        <v>668</v>
      </c>
      <c r="E23" s="145"/>
      <c r="G23" s="146"/>
    </row>
    <row r="24" s="135" customFormat="1" ht="20" customHeight="1" spans="1:5">
      <c r="A24" s="144" t="s">
        <v>686</v>
      </c>
      <c r="B24" s="142">
        <v>19</v>
      </c>
      <c r="C24" s="142" t="s">
        <v>668</v>
      </c>
      <c r="D24" s="142" t="s">
        <v>668</v>
      </c>
      <c r="E24" s="145"/>
    </row>
    <row r="25" s="135" customFormat="1" ht="20" customHeight="1" spans="1:5">
      <c r="A25" s="144" t="s">
        <v>687</v>
      </c>
      <c r="B25" s="142">
        <v>20</v>
      </c>
      <c r="C25" s="142" t="s">
        <v>668</v>
      </c>
      <c r="D25" s="142" t="s">
        <v>668</v>
      </c>
      <c r="E25" s="145"/>
    </row>
    <row r="26" s="135" customFormat="1" ht="20" customHeight="1" spans="1:5">
      <c r="A26" s="144" t="s">
        <v>688</v>
      </c>
      <c r="B26" s="142">
        <v>21</v>
      </c>
      <c r="C26" s="142" t="s">
        <v>668</v>
      </c>
      <c r="D26" s="142" t="s">
        <v>668</v>
      </c>
      <c r="E26" s="145"/>
    </row>
    <row r="27" ht="20" customHeight="1" spans="1:5">
      <c r="A27" s="143" t="s">
        <v>689</v>
      </c>
      <c r="B27" s="142">
        <v>22</v>
      </c>
      <c r="C27" s="142" t="s">
        <v>668</v>
      </c>
      <c r="D27" s="142" t="s">
        <v>668</v>
      </c>
      <c r="E27" s="147"/>
    </row>
    <row r="28" ht="20" customHeight="1" spans="1:5">
      <c r="A28" s="144" t="s">
        <v>690</v>
      </c>
      <c r="B28" s="142">
        <v>23</v>
      </c>
      <c r="C28" s="142" t="s">
        <v>668</v>
      </c>
      <c r="D28" s="142" t="s">
        <v>668</v>
      </c>
      <c r="E28" s="147"/>
    </row>
    <row r="29" ht="20" customHeight="1" spans="1:5">
      <c r="A29" s="144" t="s">
        <v>691</v>
      </c>
      <c r="B29" s="142">
        <v>24</v>
      </c>
      <c r="C29" s="142" t="s">
        <v>668</v>
      </c>
      <c r="D29" s="142" t="s">
        <v>668</v>
      </c>
      <c r="E29" s="147"/>
    </row>
    <row r="30" ht="45" customHeight="1" spans="1:5">
      <c r="A30" s="148" t="s">
        <v>692</v>
      </c>
      <c r="B30" s="148"/>
      <c r="C30" s="148"/>
      <c r="D30" s="148"/>
      <c r="E30" s="148"/>
    </row>
    <row r="31" ht="27.5" customHeight="1" spans="1:5">
      <c r="A31" s="149" t="s">
        <v>693</v>
      </c>
      <c r="B31" s="149"/>
      <c r="C31" s="149"/>
      <c r="D31" s="149"/>
      <c r="E31" s="149"/>
    </row>
    <row r="32" s="136" customFormat="1" ht="25.5" customHeight="1" spans="1:5">
      <c r="A32" s="150" t="s">
        <v>694</v>
      </c>
      <c r="B32" s="150"/>
      <c r="C32" s="150"/>
      <c r="D32" s="150"/>
      <c r="E32" s="150"/>
    </row>
  </sheetData>
  <mergeCells count="4">
    <mergeCell ref="A1:E1"/>
    <mergeCell ref="A30:E30"/>
    <mergeCell ref="A31:E31"/>
    <mergeCell ref="B4:B5"/>
  </mergeCells>
  <pageMargins left="0.747916666666667" right="0.39" top="0.98" bottom="0.75" header="0.51" footer="0.51"/>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zoomScaleSheetLayoutView="60" topLeftCell="B1" workbookViewId="0">
      <selection activeCell="J12" sqref="J12"/>
    </sheetView>
  </sheetViews>
  <sheetFormatPr defaultColWidth="9" defaultRowHeight="14.25"/>
  <cols>
    <col min="1" max="1" width="5.75" style="119" customWidth="1"/>
    <col min="2" max="2" width="4.66666666666667" style="119" customWidth="1"/>
    <col min="3" max="3" width="14" style="119" customWidth="1"/>
    <col min="4" max="4" width="17.1666666666667" style="119" customWidth="1"/>
    <col min="5" max="5" width="15.0833333333333" style="119" customWidth="1"/>
    <col min="6" max="6" width="10" style="119" customWidth="1"/>
    <col min="7" max="7" width="7.25" style="119" customWidth="1"/>
    <col min="8" max="8" width="20.5833333333333" style="119" customWidth="1"/>
    <col min="9" max="9" width="13.5833333333333" style="119" customWidth="1"/>
    <col min="10" max="10" width="17.0833333333333" style="119" customWidth="1"/>
    <col min="11" max="13" width="9.25" style="119" customWidth="1"/>
    <col min="14" max="16384" width="8.66666666666667" style="119"/>
  </cols>
  <sheetData>
    <row r="1" ht="45" customHeight="1" spans="1:13">
      <c r="A1" s="120" t="s">
        <v>695</v>
      </c>
      <c r="B1" s="120"/>
      <c r="C1" s="120"/>
      <c r="D1" s="120"/>
      <c r="E1" s="120"/>
      <c r="F1" s="120"/>
      <c r="G1" s="120"/>
      <c r="H1" s="120"/>
      <c r="I1" s="120"/>
      <c r="J1" s="120"/>
      <c r="K1" s="120"/>
      <c r="L1" s="120"/>
      <c r="M1" s="120"/>
    </row>
    <row r="2" ht="19" customHeight="1" spans="1:13">
      <c r="A2" s="121"/>
      <c r="B2" s="121"/>
      <c r="C2" s="121"/>
      <c r="D2" s="121"/>
      <c r="E2" s="121"/>
      <c r="F2" s="121"/>
      <c r="G2" s="121"/>
      <c r="H2" s="122"/>
      <c r="I2" s="122"/>
      <c r="J2" s="122"/>
      <c r="K2" s="122"/>
      <c r="L2" s="122"/>
      <c r="M2" s="131" t="s">
        <v>696</v>
      </c>
    </row>
    <row r="3" ht="19" customHeight="1" spans="1:13">
      <c r="A3" s="123" t="s">
        <v>2</v>
      </c>
      <c r="B3" s="121"/>
      <c r="C3" s="121"/>
      <c r="D3" s="124"/>
      <c r="E3" s="121"/>
      <c r="F3" s="121"/>
      <c r="G3" s="121"/>
      <c r="H3" s="122"/>
      <c r="I3" s="122"/>
      <c r="J3" s="122"/>
      <c r="K3" s="122"/>
      <c r="L3" s="122"/>
      <c r="M3" s="131" t="s">
        <v>3</v>
      </c>
    </row>
    <row r="4" ht="33.5" customHeight="1" spans="1:13">
      <c r="A4" s="125" t="s">
        <v>6</v>
      </c>
      <c r="B4" s="125" t="s">
        <v>7</v>
      </c>
      <c r="C4" s="125" t="s">
        <v>697</v>
      </c>
      <c r="D4" s="125" t="s">
        <v>698</v>
      </c>
      <c r="E4" s="126" t="s">
        <v>699</v>
      </c>
      <c r="F4" s="126"/>
      <c r="G4" s="126"/>
      <c r="H4" s="126"/>
      <c r="I4" s="126"/>
      <c r="J4" s="125" t="s">
        <v>700</v>
      </c>
      <c r="K4" s="125" t="s">
        <v>701</v>
      </c>
      <c r="L4" s="125" t="s">
        <v>702</v>
      </c>
      <c r="M4" s="125" t="s">
        <v>703</v>
      </c>
    </row>
    <row r="5" ht="33.5" customHeight="1" spans="1:13">
      <c r="A5" s="125"/>
      <c r="B5" s="125"/>
      <c r="C5" s="125"/>
      <c r="D5" s="125"/>
      <c r="E5" s="126" t="s">
        <v>95</v>
      </c>
      <c r="F5" s="126" t="s">
        <v>704</v>
      </c>
      <c r="G5" s="126" t="s">
        <v>705</v>
      </c>
      <c r="H5" s="126" t="s">
        <v>706</v>
      </c>
      <c r="I5" s="132" t="s">
        <v>707</v>
      </c>
      <c r="J5" s="125"/>
      <c r="K5" s="125"/>
      <c r="L5" s="125"/>
      <c r="M5" s="125"/>
    </row>
    <row r="6" ht="33.5" customHeight="1" spans="1:13">
      <c r="A6" s="125" t="s">
        <v>10</v>
      </c>
      <c r="B6" s="125"/>
      <c r="C6" s="127">
        <v>1</v>
      </c>
      <c r="D6" s="127">
        <v>2</v>
      </c>
      <c r="E6" s="127">
        <v>3</v>
      </c>
      <c r="F6" s="127">
        <v>4</v>
      </c>
      <c r="G6" s="127">
        <v>5</v>
      </c>
      <c r="H6" s="127">
        <v>6</v>
      </c>
      <c r="I6" s="127">
        <v>7</v>
      </c>
      <c r="J6" s="127">
        <v>8</v>
      </c>
      <c r="K6" s="127">
        <v>9</v>
      </c>
      <c r="L6" s="127">
        <v>10</v>
      </c>
      <c r="M6" s="127">
        <v>11</v>
      </c>
    </row>
    <row r="7" ht="33.5" customHeight="1" spans="1:13">
      <c r="A7" s="125" t="s">
        <v>100</v>
      </c>
      <c r="B7" s="125">
        <v>1</v>
      </c>
      <c r="C7" s="128">
        <f>D7+E7+J7+K7+L7+M7</f>
        <v>18509348.4</v>
      </c>
      <c r="D7" s="128">
        <v>17044864.4</v>
      </c>
      <c r="E7" s="128">
        <f>F7+G7+H7+I7</f>
        <v>1464484</v>
      </c>
      <c r="F7" s="128"/>
      <c r="G7" s="128"/>
      <c r="H7" s="128"/>
      <c r="I7" s="133">
        <v>1464484</v>
      </c>
      <c r="J7" s="132"/>
      <c r="K7" s="132"/>
      <c r="L7" s="132"/>
      <c r="M7" s="132"/>
    </row>
    <row r="8" ht="53.5" customHeight="1" spans="1:13">
      <c r="A8" s="129" t="s">
        <v>708</v>
      </c>
      <c r="B8" s="129"/>
      <c r="C8" s="129"/>
      <c r="D8" s="129"/>
      <c r="E8" s="129"/>
      <c r="F8" s="129"/>
      <c r="G8" s="129"/>
      <c r="H8" s="129"/>
      <c r="I8" s="129"/>
      <c r="J8" s="129"/>
      <c r="K8" s="129"/>
      <c r="L8" s="129"/>
      <c r="M8" s="129"/>
    </row>
    <row r="9" spans="1:13">
      <c r="A9" s="130"/>
      <c r="B9" s="130"/>
      <c r="C9" s="130"/>
      <c r="D9" s="130"/>
      <c r="E9" s="130"/>
      <c r="F9" s="130"/>
      <c r="G9" s="130"/>
      <c r="H9" s="130"/>
      <c r="I9" s="130"/>
      <c r="J9" s="130"/>
      <c r="K9" s="130"/>
      <c r="L9" s="130"/>
      <c r="M9" s="130"/>
    </row>
  </sheetData>
  <mergeCells count="12">
    <mergeCell ref="A1:M1"/>
    <mergeCell ref="E4:I4"/>
    <mergeCell ref="A8:M8"/>
    <mergeCell ref="A9:M9"/>
    <mergeCell ref="A4:A5"/>
    <mergeCell ref="B4:B5"/>
    <mergeCell ref="C4:C5"/>
    <mergeCell ref="D4:D5"/>
    <mergeCell ref="J4:J5"/>
    <mergeCell ref="K4:K5"/>
    <mergeCell ref="L4:L5"/>
    <mergeCell ref="M4:M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zoomScaleSheetLayoutView="60" topLeftCell="A15" workbookViewId="0">
      <selection activeCell="D3" sqref="D3"/>
    </sheetView>
  </sheetViews>
  <sheetFormatPr defaultColWidth="9" defaultRowHeight="13.5" outlineLevelCol="6"/>
  <cols>
    <col min="1" max="1" width="20.6666666666667" style="100" customWidth="1"/>
    <col min="2" max="2" width="19.4166666666667" style="100" customWidth="1"/>
    <col min="3" max="3" width="16.8333333333333" style="100" customWidth="1"/>
    <col min="4" max="4" width="62.1666666666667" style="100" customWidth="1"/>
    <col min="5" max="5" width="9" style="100"/>
    <col min="6" max="6" width="55.5" style="100" customWidth="1"/>
    <col min="7" max="16384" width="9" style="100"/>
  </cols>
  <sheetData>
    <row r="1" ht="19.5" customHeight="1" spans="1:1">
      <c r="A1" s="100" t="s">
        <v>709</v>
      </c>
    </row>
    <row r="2" ht="29.5" customHeight="1" spans="1:4">
      <c r="A2" s="101" t="s">
        <v>710</v>
      </c>
      <c r="B2" s="101"/>
      <c r="C2" s="101"/>
      <c r="D2" s="101"/>
    </row>
    <row r="3" s="99" customFormat="1" ht="22" customHeight="1" spans="1:7">
      <c r="A3" s="102" t="s">
        <v>2</v>
      </c>
      <c r="B3" s="102"/>
      <c r="C3" s="103"/>
      <c r="D3" s="104" t="s">
        <v>711</v>
      </c>
      <c r="E3" s="103"/>
      <c r="F3" s="103"/>
      <c r="G3" s="105"/>
    </row>
    <row r="4" ht="113" customHeight="1" spans="1:6">
      <c r="A4" s="106" t="s">
        <v>712</v>
      </c>
      <c r="B4" s="107" t="s">
        <v>713</v>
      </c>
      <c r="C4" s="108"/>
      <c r="D4" s="109" t="s">
        <v>714</v>
      </c>
      <c r="F4" s="110"/>
    </row>
    <row r="5" ht="180.5" customHeight="1" spans="1:6">
      <c r="A5" s="111"/>
      <c r="B5" s="107" t="s">
        <v>715</v>
      </c>
      <c r="C5" s="108"/>
      <c r="D5" s="109" t="s">
        <v>716</v>
      </c>
      <c r="F5" s="110"/>
    </row>
    <row r="6" ht="100.5" customHeight="1" spans="1:4">
      <c r="A6" s="111"/>
      <c r="B6" s="107" t="s">
        <v>717</v>
      </c>
      <c r="C6" s="108"/>
      <c r="D6" s="109" t="s">
        <v>718</v>
      </c>
    </row>
    <row r="7" ht="63.5" customHeight="1" spans="1:4">
      <c r="A7" s="111"/>
      <c r="B7" s="107" t="s">
        <v>719</v>
      </c>
      <c r="C7" s="108"/>
      <c r="D7" s="109" t="s">
        <v>720</v>
      </c>
    </row>
    <row r="8" ht="64" customHeight="1" spans="1:4">
      <c r="A8" s="112"/>
      <c r="B8" s="107" t="s">
        <v>721</v>
      </c>
      <c r="C8" s="108"/>
      <c r="D8" s="109" t="s">
        <v>722</v>
      </c>
    </row>
    <row r="9" ht="73" customHeight="1" spans="1:4">
      <c r="A9" s="106" t="s">
        <v>723</v>
      </c>
      <c r="B9" s="107" t="s">
        <v>724</v>
      </c>
      <c r="C9" s="108"/>
      <c r="D9" s="109" t="s">
        <v>725</v>
      </c>
    </row>
    <row r="10" ht="65.5" customHeight="1" spans="1:4">
      <c r="A10" s="111"/>
      <c r="B10" s="106" t="s">
        <v>726</v>
      </c>
      <c r="C10" s="113" t="s">
        <v>727</v>
      </c>
      <c r="D10" s="109" t="s">
        <v>728</v>
      </c>
    </row>
    <row r="11" ht="50" customHeight="1" spans="1:4">
      <c r="A11" s="112"/>
      <c r="B11" s="112"/>
      <c r="C11" s="113" t="s">
        <v>729</v>
      </c>
      <c r="D11" s="109" t="s">
        <v>730</v>
      </c>
    </row>
    <row r="12" ht="102.5" customHeight="1" spans="1:4">
      <c r="A12" s="107" t="s">
        <v>731</v>
      </c>
      <c r="B12" s="114"/>
      <c r="C12" s="108"/>
      <c r="D12" s="109" t="s">
        <v>732</v>
      </c>
    </row>
    <row r="13" ht="247.5" customHeight="1" spans="1:4">
      <c r="A13" s="107" t="s">
        <v>733</v>
      </c>
      <c r="B13" s="114"/>
      <c r="C13" s="108"/>
      <c r="D13" s="109" t="s">
        <v>734</v>
      </c>
    </row>
    <row r="14" ht="60" customHeight="1" spans="1:4">
      <c r="A14" s="107" t="s">
        <v>735</v>
      </c>
      <c r="B14" s="114"/>
      <c r="C14" s="108"/>
      <c r="D14" s="109" t="s">
        <v>736</v>
      </c>
    </row>
    <row r="15" ht="68" customHeight="1" spans="1:4">
      <c r="A15" s="115" t="s">
        <v>737</v>
      </c>
      <c r="B15" s="116"/>
      <c r="C15" s="117"/>
      <c r="D15" s="109" t="s">
        <v>738</v>
      </c>
    </row>
    <row r="16" ht="51.5" customHeight="1" spans="1:4">
      <c r="A16" s="115" t="s">
        <v>739</v>
      </c>
      <c r="B16" s="116"/>
      <c r="C16" s="117"/>
      <c r="D16" s="109" t="s">
        <v>740</v>
      </c>
    </row>
    <row r="18" ht="28" customHeight="1" spans="1:4">
      <c r="A18" s="118" t="s">
        <v>741</v>
      </c>
      <c r="B18" s="118"/>
      <c r="C18" s="118"/>
      <c r="D18" s="118"/>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 ref="F4:F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1"/>
  <sheetViews>
    <sheetView zoomScale="70" zoomScaleNormal="70" zoomScaleSheetLayoutView="60" topLeftCell="A2" workbookViewId="0">
      <selection activeCell="B6" sqref="B6"/>
    </sheetView>
  </sheetViews>
  <sheetFormatPr defaultColWidth="9" defaultRowHeight="13.5"/>
  <cols>
    <col min="1" max="1" width="24.3333333333333" style="41" customWidth="1"/>
    <col min="2" max="2" width="15.4166666666667" style="41" customWidth="1"/>
    <col min="3" max="3" width="18.5833333333333" style="41" customWidth="1"/>
    <col min="4" max="4" width="49.3333333333333" style="42" customWidth="1"/>
    <col min="5" max="5" width="23.4166666666667" style="41" customWidth="1"/>
    <col min="6" max="6" width="14.8333333333333" style="41" customWidth="1"/>
    <col min="7" max="7" width="12.75" style="41" customWidth="1"/>
    <col min="8" max="8" width="17.0833333333333" style="41" customWidth="1"/>
    <col min="9" max="9" width="13.75" style="41" customWidth="1"/>
    <col min="10" max="10" width="16.6666666666667" style="41" customWidth="1"/>
    <col min="11" max="11" width="9" style="41"/>
    <col min="12" max="12" width="64.4166666666667" style="41" customWidth="1"/>
    <col min="13" max="16384" width="9" style="41"/>
  </cols>
  <sheetData>
    <row r="1" ht="22.5" customHeight="1" spans="1:1">
      <c r="A1" s="41" t="s">
        <v>742</v>
      </c>
    </row>
    <row r="2" ht="33" customHeight="1" spans="1:10">
      <c r="A2" s="43" t="s">
        <v>743</v>
      </c>
      <c r="B2" s="43"/>
      <c r="C2" s="43"/>
      <c r="D2" s="43"/>
      <c r="E2" s="43"/>
      <c r="F2" s="43"/>
      <c r="G2" s="43"/>
      <c r="H2" s="43"/>
      <c r="I2" s="43"/>
      <c r="J2" s="43"/>
    </row>
    <row r="3" s="38" customFormat="1" ht="28" customHeight="1" spans="1:10">
      <c r="A3" s="44"/>
      <c r="B3" s="44"/>
      <c r="C3" s="45"/>
      <c r="D3" s="46"/>
      <c r="E3" s="45"/>
      <c r="F3" s="45"/>
      <c r="G3" s="47"/>
      <c r="J3" s="31" t="s">
        <v>744</v>
      </c>
    </row>
    <row r="4" ht="30" customHeight="1" spans="1:10">
      <c r="A4" s="48" t="s">
        <v>745</v>
      </c>
      <c r="B4" s="49" t="s">
        <v>746</v>
      </c>
      <c r="C4" s="50"/>
      <c r="D4" s="51"/>
      <c r="E4" s="50"/>
      <c r="F4" s="50"/>
      <c r="G4" s="50"/>
      <c r="H4" s="50"/>
      <c r="I4" s="50"/>
      <c r="J4" s="50"/>
    </row>
    <row r="5" ht="32.15" customHeight="1" spans="1:12">
      <c r="A5" s="48" t="s">
        <v>747</v>
      </c>
      <c r="B5" s="48"/>
      <c r="C5" s="48"/>
      <c r="D5" s="48"/>
      <c r="E5" s="48"/>
      <c r="F5" s="48"/>
      <c r="G5" s="48"/>
      <c r="H5" s="48"/>
      <c r="I5" s="48"/>
      <c r="J5" s="48" t="s">
        <v>748</v>
      </c>
      <c r="L5" s="87"/>
    </row>
    <row r="6" ht="64.5" customHeight="1" spans="1:12">
      <c r="A6" s="48" t="s">
        <v>749</v>
      </c>
      <c r="B6" s="52" t="s">
        <v>750</v>
      </c>
      <c r="C6" s="53" t="s">
        <v>751</v>
      </c>
      <c r="D6" s="54"/>
      <c r="E6" s="53"/>
      <c r="F6" s="53"/>
      <c r="G6" s="53"/>
      <c r="H6" s="53"/>
      <c r="I6" s="53"/>
      <c r="J6" s="88" t="s">
        <v>752</v>
      </c>
      <c r="L6" s="87"/>
    </row>
    <row r="7" ht="64" customHeight="1" spans="1:10">
      <c r="A7" s="48"/>
      <c r="B7" s="52" t="s">
        <v>753</v>
      </c>
      <c r="C7" s="53" t="s">
        <v>754</v>
      </c>
      <c r="D7" s="54"/>
      <c r="E7" s="53"/>
      <c r="F7" s="53"/>
      <c r="G7" s="53"/>
      <c r="H7" s="53"/>
      <c r="I7" s="53"/>
      <c r="J7" s="88" t="s">
        <v>755</v>
      </c>
    </row>
    <row r="8" ht="32.15" customHeight="1" spans="1:10">
      <c r="A8" s="55" t="s">
        <v>756</v>
      </c>
      <c r="B8" s="55"/>
      <c r="C8" s="55"/>
      <c r="D8" s="56"/>
      <c r="E8" s="55"/>
      <c r="F8" s="55"/>
      <c r="G8" s="55"/>
      <c r="H8" s="55"/>
      <c r="I8" s="55"/>
      <c r="J8" s="55"/>
    </row>
    <row r="9" ht="32.15" customHeight="1" spans="1:10">
      <c r="A9" s="57" t="s">
        <v>757</v>
      </c>
      <c r="B9" s="58" t="s">
        <v>758</v>
      </c>
      <c r="C9" s="58"/>
      <c r="D9" s="58"/>
      <c r="E9" s="58"/>
      <c r="F9" s="58"/>
      <c r="G9" s="48" t="s">
        <v>759</v>
      </c>
      <c r="H9" s="48"/>
      <c r="I9" s="48"/>
      <c r="J9" s="48"/>
    </row>
    <row r="10" ht="64.5" customHeight="1" spans="1:10">
      <c r="A10" s="59" t="s">
        <v>760</v>
      </c>
      <c r="B10" s="53" t="s">
        <v>754</v>
      </c>
      <c r="C10" s="53"/>
      <c r="D10" s="54"/>
      <c r="E10" s="53"/>
      <c r="F10" s="53"/>
      <c r="G10" s="53" t="s">
        <v>761</v>
      </c>
      <c r="H10" s="53"/>
      <c r="I10" s="53"/>
      <c r="J10" s="53"/>
    </row>
    <row r="11" ht="49" customHeight="1" spans="1:10">
      <c r="A11" s="59" t="s">
        <v>762</v>
      </c>
      <c r="B11" s="53" t="s">
        <v>754</v>
      </c>
      <c r="C11" s="53"/>
      <c r="D11" s="54"/>
      <c r="E11" s="53"/>
      <c r="F11" s="53"/>
      <c r="G11" s="329" t="s">
        <v>763</v>
      </c>
      <c r="H11" s="61"/>
      <c r="I11" s="61"/>
      <c r="J11" s="89"/>
    </row>
    <row r="12" ht="49" customHeight="1" spans="1:10">
      <c r="A12" s="59" t="s">
        <v>764</v>
      </c>
      <c r="B12" s="53" t="s">
        <v>754</v>
      </c>
      <c r="C12" s="53"/>
      <c r="D12" s="54"/>
      <c r="E12" s="53"/>
      <c r="F12" s="53"/>
      <c r="G12" s="329" t="s">
        <v>763</v>
      </c>
      <c r="H12" s="61"/>
      <c r="I12" s="61"/>
      <c r="J12" s="89"/>
    </row>
    <row r="13" ht="32.15" customHeight="1" spans="1:10">
      <c r="A13" s="62" t="s">
        <v>765</v>
      </c>
      <c r="B13" s="62"/>
      <c r="C13" s="62"/>
      <c r="D13" s="63"/>
      <c r="E13" s="62"/>
      <c r="F13" s="62"/>
      <c r="G13" s="62"/>
      <c r="H13" s="62"/>
      <c r="I13" s="62"/>
      <c r="J13" s="62"/>
    </row>
    <row r="14" ht="32.15" customHeight="1" spans="1:10">
      <c r="A14" s="57" t="s">
        <v>766</v>
      </c>
      <c r="B14" s="57" t="s">
        <v>767</v>
      </c>
      <c r="C14" s="64" t="s">
        <v>768</v>
      </c>
      <c r="D14" s="65"/>
      <c r="E14" s="66" t="s">
        <v>769</v>
      </c>
      <c r="F14" s="67"/>
      <c r="G14" s="68"/>
      <c r="H14" s="69" t="s">
        <v>770</v>
      </c>
      <c r="I14" s="90" t="s">
        <v>771</v>
      </c>
      <c r="J14" s="69" t="s">
        <v>772</v>
      </c>
    </row>
    <row r="15" ht="32.15" customHeight="1" spans="1:10">
      <c r="A15" s="57"/>
      <c r="B15" s="57"/>
      <c r="C15" s="70"/>
      <c r="D15" s="71"/>
      <c r="E15" s="57" t="s">
        <v>773</v>
      </c>
      <c r="F15" s="57" t="s">
        <v>774</v>
      </c>
      <c r="G15" s="57" t="s">
        <v>775</v>
      </c>
      <c r="H15" s="72"/>
      <c r="I15" s="72"/>
      <c r="J15" s="91"/>
    </row>
    <row r="16" ht="62" customHeight="1" spans="1:10">
      <c r="A16" s="73" t="s">
        <v>112</v>
      </c>
      <c r="B16" s="74" t="s">
        <v>776</v>
      </c>
      <c r="C16" s="75" t="s">
        <v>777</v>
      </c>
      <c r="D16" s="76"/>
      <c r="E16" s="77">
        <f>F16+G16</f>
        <v>10488.427901</v>
      </c>
      <c r="F16" s="77">
        <f>104884279.01/10000</f>
        <v>10488.427901</v>
      </c>
      <c r="G16" s="77"/>
      <c r="H16" s="78">
        <f>E16</f>
        <v>10488.427901</v>
      </c>
      <c r="I16" s="92">
        <v>1</v>
      </c>
      <c r="J16" s="93" t="s">
        <v>778</v>
      </c>
    </row>
    <row r="17" ht="160" customHeight="1" spans="1:10">
      <c r="A17" s="73" t="s">
        <v>274</v>
      </c>
      <c r="B17" s="74" t="s">
        <v>776</v>
      </c>
      <c r="C17" s="75" t="s">
        <v>779</v>
      </c>
      <c r="D17" s="76"/>
      <c r="E17" s="77">
        <f>F17+G17</f>
        <v>5143.167723</v>
      </c>
      <c r="F17" s="77">
        <f>51431677.23/10000</f>
        <v>5143.167723</v>
      </c>
      <c r="G17" s="77"/>
      <c r="H17" s="78">
        <f>E17</f>
        <v>5143.167723</v>
      </c>
      <c r="I17" s="92">
        <v>1</v>
      </c>
      <c r="J17" s="93" t="s">
        <v>778</v>
      </c>
    </row>
    <row r="18" ht="175" customHeight="1" spans="1:10">
      <c r="A18" s="73" t="s">
        <v>145</v>
      </c>
      <c r="B18" s="74" t="s">
        <v>776</v>
      </c>
      <c r="C18" s="75" t="s">
        <v>780</v>
      </c>
      <c r="D18" s="76"/>
      <c r="E18" s="77">
        <f>F18+G18</f>
        <v>1486.964856</v>
      </c>
      <c r="F18" s="77">
        <f>14869648.56/10000</f>
        <v>1486.964856</v>
      </c>
      <c r="G18" s="77"/>
      <c r="H18" s="78">
        <f>E18</f>
        <v>1486.964856</v>
      </c>
      <c r="I18" s="92">
        <v>1</v>
      </c>
      <c r="J18" s="93" t="s">
        <v>778</v>
      </c>
    </row>
    <row r="19" ht="219.5" customHeight="1" spans="1:10">
      <c r="A19" s="73" t="s">
        <v>167</v>
      </c>
      <c r="B19" s="74" t="s">
        <v>776</v>
      </c>
      <c r="C19" s="75" t="s">
        <v>781</v>
      </c>
      <c r="D19" s="76"/>
      <c r="E19" s="77">
        <f>F19+G19</f>
        <v>8250.697255</v>
      </c>
      <c r="F19" s="77">
        <f>82506972.55/10000</f>
        <v>8250.697255</v>
      </c>
      <c r="G19" s="77"/>
      <c r="H19" s="78">
        <f>E19</f>
        <v>8250.697255</v>
      </c>
      <c r="I19" s="92">
        <v>1</v>
      </c>
      <c r="J19" s="93" t="s">
        <v>778</v>
      </c>
    </row>
    <row r="20" ht="235.5" customHeight="1" spans="1:10">
      <c r="A20" s="73" t="s">
        <v>331</v>
      </c>
      <c r="B20" s="74" t="s">
        <v>776</v>
      </c>
      <c r="C20" s="75" t="s">
        <v>782</v>
      </c>
      <c r="D20" s="76"/>
      <c r="E20" s="77">
        <f>F20+G20</f>
        <v>2255.687287</v>
      </c>
      <c r="F20" s="77">
        <f>22556872.87/10000</f>
        <v>2255.687287</v>
      </c>
      <c r="G20" s="77"/>
      <c r="H20" s="78">
        <f>E20</f>
        <v>2255.687287</v>
      </c>
      <c r="I20" s="92">
        <v>1</v>
      </c>
      <c r="J20" s="93" t="s">
        <v>778</v>
      </c>
    </row>
    <row r="21" ht="32.15" customHeight="1" spans="1:10">
      <c r="A21" s="62" t="s">
        <v>783</v>
      </c>
      <c r="B21" s="62"/>
      <c r="C21" s="62"/>
      <c r="D21" s="63"/>
      <c r="E21" s="62"/>
      <c r="F21" s="62"/>
      <c r="G21" s="62"/>
      <c r="H21" s="62"/>
      <c r="I21" s="62"/>
      <c r="J21" s="62"/>
    </row>
    <row r="22" s="39" customFormat="1" ht="32.15" customHeight="1" spans="1:10">
      <c r="A22" s="79" t="s">
        <v>784</v>
      </c>
      <c r="B22" s="80" t="s">
        <v>785</v>
      </c>
      <c r="C22" s="80" t="s">
        <v>786</v>
      </c>
      <c r="D22" s="79" t="s">
        <v>787</v>
      </c>
      <c r="E22" s="81" t="s">
        <v>788</v>
      </c>
      <c r="F22" s="81" t="s">
        <v>789</v>
      </c>
      <c r="G22" s="81" t="s">
        <v>790</v>
      </c>
      <c r="H22" s="82" t="s">
        <v>791</v>
      </c>
      <c r="I22" s="94"/>
      <c r="J22" s="95"/>
    </row>
    <row r="23" s="39" customFormat="1" ht="38" customHeight="1" spans="1:10">
      <c r="A23" s="21" t="s">
        <v>792</v>
      </c>
      <c r="B23" s="22" t="s">
        <v>793</v>
      </c>
      <c r="C23" s="6" t="s">
        <v>794</v>
      </c>
      <c r="D23" s="6" t="s">
        <v>795</v>
      </c>
      <c r="E23" s="6">
        <v>103</v>
      </c>
      <c r="F23" s="6" t="s">
        <v>796</v>
      </c>
      <c r="G23" s="6" t="s">
        <v>797</v>
      </c>
      <c r="H23" s="18" t="s">
        <v>778</v>
      </c>
      <c r="I23" s="96"/>
      <c r="J23" s="97"/>
    </row>
    <row r="24" s="39" customFormat="1" ht="32.15" customHeight="1" spans="1:10">
      <c r="A24" s="21"/>
      <c r="B24" s="22" t="s">
        <v>793</v>
      </c>
      <c r="C24" s="6" t="s">
        <v>798</v>
      </c>
      <c r="D24" s="6" t="s">
        <v>799</v>
      </c>
      <c r="E24" s="6">
        <v>307</v>
      </c>
      <c r="F24" s="6" t="s">
        <v>796</v>
      </c>
      <c r="G24" s="6" t="s">
        <v>797</v>
      </c>
      <c r="H24" s="18" t="s">
        <v>778</v>
      </c>
      <c r="I24" s="96"/>
      <c r="J24" s="97"/>
    </row>
    <row r="25" s="39" customFormat="1" ht="44.5" customHeight="1" spans="1:10">
      <c r="A25" s="21"/>
      <c r="B25" s="22" t="s">
        <v>793</v>
      </c>
      <c r="C25" s="6" t="s">
        <v>800</v>
      </c>
      <c r="D25" s="6" t="s">
        <v>801</v>
      </c>
      <c r="E25" s="6">
        <v>2</v>
      </c>
      <c r="F25" s="6" t="s">
        <v>802</v>
      </c>
      <c r="G25" s="6" t="s">
        <v>797</v>
      </c>
      <c r="H25" s="18" t="s">
        <v>778</v>
      </c>
      <c r="I25" s="96"/>
      <c r="J25" s="97"/>
    </row>
    <row r="26" s="39" customFormat="1" ht="44" customHeight="1" spans="1:10">
      <c r="A26" s="21"/>
      <c r="B26" s="22" t="s">
        <v>793</v>
      </c>
      <c r="C26" s="6" t="s">
        <v>803</v>
      </c>
      <c r="D26" s="6" t="s">
        <v>801</v>
      </c>
      <c r="E26" s="6">
        <v>40</v>
      </c>
      <c r="F26" s="6" t="s">
        <v>804</v>
      </c>
      <c r="G26" s="6" t="s">
        <v>797</v>
      </c>
      <c r="H26" s="18" t="s">
        <v>778</v>
      </c>
      <c r="I26" s="96"/>
      <c r="J26" s="97"/>
    </row>
    <row r="27" s="39" customFormat="1" ht="35.5" customHeight="1" spans="1:10">
      <c r="A27" s="21"/>
      <c r="B27" s="22" t="s">
        <v>793</v>
      </c>
      <c r="C27" s="6" t="s">
        <v>805</v>
      </c>
      <c r="D27" s="6" t="s">
        <v>801</v>
      </c>
      <c r="E27" s="6">
        <v>3</v>
      </c>
      <c r="F27" s="6" t="s">
        <v>802</v>
      </c>
      <c r="G27" s="6" t="s">
        <v>797</v>
      </c>
      <c r="H27" s="18" t="s">
        <v>778</v>
      </c>
      <c r="I27" s="96"/>
      <c r="J27" s="97"/>
    </row>
    <row r="28" s="39" customFormat="1" ht="32.15" customHeight="1" spans="1:10">
      <c r="A28" s="21"/>
      <c r="B28" s="22" t="s">
        <v>793</v>
      </c>
      <c r="C28" s="6" t="s">
        <v>806</v>
      </c>
      <c r="D28" s="6" t="s">
        <v>799</v>
      </c>
      <c r="E28" s="6">
        <v>27</v>
      </c>
      <c r="F28" s="6" t="s">
        <v>99</v>
      </c>
      <c r="G28" s="6" t="s">
        <v>797</v>
      </c>
      <c r="H28" s="18" t="s">
        <v>778</v>
      </c>
      <c r="I28" s="96"/>
      <c r="J28" s="97"/>
    </row>
    <row r="29" s="39" customFormat="1" ht="42" customHeight="1" spans="1:10">
      <c r="A29" s="21"/>
      <c r="B29" s="22" t="s">
        <v>807</v>
      </c>
      <c r="C29" s="6" t="s">
        <v>808</v>
      </c>
      <c r="D29" s="6" t="s">
        <v>799</v>
      </c>
      <c r="E29" s="6">
        <v>100</v>
      </c>
      <c r="F29" s="6" t="s">
        <v>809</v>
      </c>
      <c r="G29" s="6" t="s">
        <v>797</v>
      </c>
      <c r="H29" s="18" t="s">
        <v>778</v>
      </c>
      <c r="I29" s="96"/>
      <c r="J29" s="97"/>
    </row>
    <row r="30" s="39" customFormat="1" ht="32.15" customHeight="1" spans="1:10">
      <c r="A30" s="21"/>
      <c r="B30" s="22" t="s">
        <v>807</v>
      </c>
      <c r="C30" s="6" t="s">
        <v>810</v>
      </c>
      <c r="D30" s="6" t="s">
        <v>799</v>
      </c>
      <c r="E30" s="6" t="s">
        <v>811</v>
      </c>
      <c r="F30" s="6" t="s">
        <v>812</v>
      </c>
      <c r="G30" s="6" t="s">
        <v>797</v>
      </c>
      <c r="H30" s="18" t="s">
        <v>778</v>
      </c>
      <c r="I30" s="96"/>
      <c r="J30" s="97"/>
    </row>
    <row r="31" s="39" customFormat="1" ht="32.15" customHeight="1" spans="1:10">
      <c r="A31" s="21"/>
      <c r="B31" s="22" t="s">
        <v>807</v>
      </c>
      <c r="C31" s="6" t="s">
        <v>813</v>
      </c>
      <c r="D31" s="6" t="s">
        <v>795</v>
      </c>
      <c r="E31" s="6">
        <v>90</v>
      </c>
      <c r="F31" s="6" t="s">
        <v>809</v>
      </c>
      <c r="G31" s="6" t="s">
        <v>797</v>
      </c>
      <c r="H31" s="18" t="s">
        <v>778</v>
      </c>
      <c r="I31" s="96"/>
      <c r="J31" s="97"/>
    </row>
    <row r="32" s="39" customFormat="1" ht="32.15" customHeight="1" spans="1:10">
      <c r="A32" s="21"/>
      <c r="B32" s="22" t="s">
        <v>807</v>
      </c>
      <c r="C32" s="6" t="s">
        <v>814</v>
      </c>
      <c r="D32" s="6" t="s">
        <v>799</v>
      </c>
      <c r="E32" s="6" t="s">
        <v>815</v>
      </c>
      <c r="F32" s="6" t="s">
        <v>812</v>
      </c>
      <c r="G32" s="6" t="s">
        <v>797</v>
      </c>
      <c r="H32" s="18" t="s">
        <v>778</v>
      </c>
      <c r="I32" s="96"/>
      <c r="J32" s="97"/>
    </row>
    <row r="33" s="39" customFormat="1" ht="32.15" customHeight="1" spans="1:10">
      <c r="A33" s="21"/>
      <c r="B33" s="22" t="s">
        <v>807</v>
      </c>
      <c r="C33" s="6" t="s">
        <v>816</v>
      </c>
      <c r="D33" s="6" t="s">
        <v>799</v>
      </c>
      <c r="E33" s="6">
        <v>100</v>
      </c>
      <c r="F33" s="6" t="s">
        <v>809</v>
      </c>
      <c r="G33" s="6" t="s">
        <v>797</v>
      </c>
      <c r="H33" s="18" t="s">
        <v>778</v>
      </c>
      <c r="I33" s="96"/>
      <c r="J33" s="97"/>
    </row>
    <row r="34" s="39" customFormat="1" ht="36.5" customHeight="1" spans="1:10">
      <c r="A34" s="21"/>
      <c r="B34" s="22" t="s">
        <v>807</v>
      </c>
      <c r="C34" s="6" t="s">
        <v>817</v>
      </c>
      <c r="D34" s="6" t="s">
        <v>799</v>
      </c>
      <c r="E34" s="6">
        <v>100</v>
      </c>
      <c r="F34" s="6" t="s">
        <v>809</v>
      </c>
      <c r="G34" s="6" t="s">
        <v>797</v>
      </c>
      <c r="H34" s="18" t="s">
        <v>778</v>
      </c>
      <c r="I34" s="96"/>
      <c r="J34" s="97"/>
    </row>
    <row r="35" s="40" customFormat="1" ht="36.5" customHeight="1" spans="1:10">
      <c r="A35" s="21"/>
      <c r="B35" s="22" t="s">
        <v>818</v>
      </c>
      <c r="C35" s="6" t="s">
        <v>819</v>
      </c>
      <c r="D35" s="6" t="s">
        <v>799</v>
      </c>
      <c r="E35" s="6" t="s">
        <v>820</v>
      </c>
      <c r="F35" s="6" t="s">
        <v>812</v>
      </c>
      <c r="G35" s="6" t="s">
        <v>797</v>
      </c>
      <c r="H35" s="18" t="s">
        <v>778</v>
      </c>
      <c r="I35" s="96"/>
      <c r="J35" s="97"/>
    </row>
    <row r="36" s="40" customFormat="1" ht="32.15" customHeight="1" spans="1:10">
      <c r="A36" s="21"/>
      <c r="B36" s="21" t="s">
        <v>821</v>
      </c>
      <c r="C36" s="6" t="s">
        <v>822</v>
      </c>
      <c r="D36" s="6" t="s">
        <v>801</v>
      </c>
      <c r="E36" s="23">
        <v>179426661.29</v>
      </c>
      <c r="F36" s="6" t="s">
        <v>823</v>
      </c>
      <c r="G36" s="6" t="s">
        <v>797</v>
      </c>
      <c r="H36" s="18" t="s">
        <v>778</v>
      </c>
      <c r="I36" s="96"/>
      <c r="J36" s="97"/>
    </row>
    <row r="37" s="40" customFormat="1" ht="32.15" customHeight="1" spans="1:10">
      <c r="A37" s="21"/>
      <c r="B37" s="21" t="s">
        <v>821</v>
      </c>
      <c r="C37" s="6" t="s">
        <v>824</v>
      </c>
      <c r="D37" s="6" t="s">
        <v>801</v>
      </c>
      <c r="E37" s="23">
        <v>890000</v>
      </c>
      <c r="F37" s="6" t="s">
        <v>823</v>
      </c>
      <c r="G37" s="6" t="s">
        <v>797</v>
      </c>
      <c r="H37" s="18" t="s">
        <v>778</v>
      </c>
      <c r="I37" s="96"/>
      <c r="J37" s="97"/>
    </row>
    <row r="38" s="40" customFormat="1" ht="33.5" customHeight="1" spans="1:10">
      <c r="A38" s="21"/>
      <c r="B38" s="21" t="s">
        <v>821</v>
      </c>
      <c r="C38" s="6" t="s">
        <v>825</v>
      </c>
      <c r="D38" s="6" t="s">
        <v>801</v>
      </c>
      <c r="E38" s="23">
        <v>200000</v>
      </c>
      <c r="F38" s="6" t="s">
        <v>823</v>
      </c>
      <c r="G38" s="6" t="s">
        <v>797</v>
      </c>
      <c r="H38" s="18" t="s">
        <v>778</v>
      </c>
      <c r="I38" s="96"/>
      <c r="J38" s="97"/>
    </row>
    <row r="39" s="40" customFormat="1" ht="50.5" customHeight="1" spans="1:10">
      <c r="A39" s="21" t="s">
        <v>826</v>
      </c>
      <c r="B39" s="21" t="s">
        <v>827</v>
      </c>
      <c r="C39" s="6" t="s">
        <v>828</v>
      </c>
      <c r="D39" s="6" t="s">
        <v>799</v>
      </c>
      <c r="E39" s="6" t="s">
        <v>829</v>
      </c>
      <c r="F39" s="6" t="s">
        <v>812</v>
      </c>
      <c r="G39" s="6" t="s">
        <v>797</v>
      </c>
      <c r="H39" s="18" t="s">
        <v>778</v>
      </c>
      <c r="I39" s="96"/>
      <c r="J39" s="97"/>
    </row>
    <row r="40" s="40" customFormat="1" ht="46.5" customHeight="1" spans="1:10">
      <c r="A40" s="21"/>
      <c r="B40" s="21" t="s">
        <v>827</v>
      </c>
      <c r="C40" s="6" t="s">
        <v>830</v>
      </c>
      <c r="D40" s="6" t="s">
        <v>799</v>
      </c>
      <c r="E40" s="6" t="s">
        <v>831</v>
      </c>
      <c r="F40" s="6" t="s">
        <v>812</v>
      </c>
      <c r="G40" s="6" t="s">
        <v>797</v>
      </c>
      <c r="H40" s="18" t="s">
        <v>778</v>
      </c>
      <c r="I40" s="96"/>
      <c r="J40" s="97"/>
    </row>
    <row r="41" s="40" customFormat="1" ht="45.5" customHeight="1" spans="1:10">
      <c r="A41" s="21"/>
      <c r="B41" s="21" t="s">
        <v>827</v>
      </c>
      <c r="C41" s="6" t="s">
        <v>832</v>
      </c>
      <c r="D41" s="6" t="s">
        <v>799</v>
      </c>
      <c r="E41" s="6" t="s">
        <v>833</v>
      </c>
      <c r="F41" s="6" t="s">
        <v>812</v>
      </c>
      <c r="G41" s="6" t="s">
        <v>797</v>
      </c>
      <c r="H41" s="18" t="s">
        <v>778</v>
      </c>
      <c r="I41" s="96"/>
      <c r="J41" s="97"/>
    </row>
    <row r="42" s="40" customFormat="1" ht="45.5" customHeight="1" spans="1:10">
      <c r="A42" s="21"/>
      <c r="B42" s="21" t="s">
        <v>827</v>
      </c>
      <c r="C42" s="6" t="s">
        <v>834</v>
      </c>
      <c r="D42" s="6" t="s">
        <v>799</v>
      </c>
      <c r="E42" s="6" t="s">
        <v>835</v>
      </c>
      <c r="F42" s="6" t="s">
        <v>812</v>
      </c>
      <c r="G42" s="6" t="s">
        <v>797</v>
      </c>
      <c r="H42" s="18" t="s">
        <v>778</v>
      </c>
      <c r="I42" s="96"/>
      <c r="J42" s="97"/>
    </row>
    <row r="43" s="40" customFormat="1" ht="45.5" customHeight="1" spans="1:10">
      <c r="A43" s="21"/>
      <c r="B43" s="21" t="s">
        <v>827</v>
      </c>
      <c r="C43" s="6" t="s">
        <v>836</v>
      </c>
      <c r="D43" s="6" t="s">
        <v>799</v>
      </c>
      <c r="E43" s="6" t="s">
        <v>835</v>
      </c>
      <c r="F43" s="6" t="s">
        <v>812</v>
      </c>
      <c r="G43" s="6" t="s">
        <v>797</v>
      </c>
      <c r="H43" s="18" t="s">
        <v>778</v>
      </c>
      <c r="I43" s="96"/>
      <c r="J43" s="97"/>
    </row>
    <row r="44" s="40" customFormat="1" ht="45.5" customHeight="1" spans="1:10">
      <c r="A44" s="21"/>
      <c r="B44" s="21" t="s">
        <v>837</v>
      </c>
      <c r="C44" s="6" t="s">
        <v>838</v>
      </c>
      <c r="D44" s="6" t="s">
        <v>799</v>
      </c>
      <c r="E44" s="6" t="s">
        <v>839</v>
      </c>
      <c r="F44" s="6" t="s">
        <v>812</v>
      </c>
      <c r="G44" s="6" t="s">
        <v>797</v>
      </c>
      <c r="H44" s="18" t="s">
        <v>778</v>
      </c>
      <c r="I44" s="96"/>
      <c r="J44" s="97"/>
    </row>
    <row r="45" s="40" customFormat="1" ht="45.5" customHeight="1" spans="1:10">
      <c r="A45" s="21"/>
      <c r="B45" s="21" t="s">
        <v>837</v>
      </c>
      <c r="C45" s="6" t="s">
        <v>840</v>
      </c>
      <c r="D45" s="6" t="s">
        <v>799</v>
      </c>
      <c r="E45" s="6" t="s">
        <v>841</v>
      </c>
      <c r="F45" s="6" t="s">
        <v>812</v>
      </c>
      <c r="G45" s="6" t="s">
        <v>797</v>
      </c>
      <c r="H45" s="18" t="s">
        <v>778</v>
      </c>
      <c r="I45" s="96"/>
      <c r="J45" s="97"/>
    </row>
    <row r="46" s="40" customFormat="1" ht="45.5" customHeight="1" spans="1:10">
      <c r="A46" s="21"/>
      <c r="B46" s="21" t="s">
        <v>837</v>
      </c>
      <c r="C46" s="6" t="s">
        <v>842</v>
      </c>
      <c r="D46" s="6" t="s">
        <v>799</v>
      </c>
      <c r="E46" s="6" t="s">
        <v>843</v>
      </c>
      <c r="F46" s="6" t="s">
        <v>812</v>
      </c>
      <c r="G46" s="6" t="s">
        <v>797</v>
      </c>
      <c r="H46" s="18" t="s">
        <v>778</v>
      </c>
      <c r="I46" s="96"/>
      <c r="J46" s="97"/>
    </row>
    <row r="47" s="40" customFormat="1" ht="33.5" customHeight="1" spans="1:10">
      <c r="A47" s="21"/>
      <c r="B47" s="21" t="s">
        <v>837</v>
      </c>
      <c r="C47" s="6" t="s">
        <v>844</v>
      </c>
      <c r="D47" s="6" t="s">
        <v>799</v>
      </c>
      <c r="E47" s="6" t="s">
        <v>844</v>
      </c>
      <c r="F47" s="6" t="s">
        <v>812</v>
      </c>
      <c r="G47" s="6" t="s">
        <v>797</v>
      </c>
      <c r="H47" s="18" t="s">
        <v>778</v>
      </c>
      <c r="I47" s="96"/>
      <c r="J47" s="97"/>
    </row>
    <row r="48" s="40" customFormat="1" ht="45" customHeight="1" spans="1:10">
      <c r="A48" s="21"/>
      <c r="B48" s="21" t="s">
        <v>837</v>
      </c>
      <c r="C48" s="6" t="s">
        <v>845</v>
      </c>
      <c r="D48" s="6" t="s">
        <v>799</v>
      </c>
      <c r="E48" s="6" t="s">
        <v>846</v>
      </c>
      <c r="F48" s="6" t="s">
        <v>812</v>
      </c>
      <c r="G48" s="6" t="s">
        <v>797</v>
      </c>
      <c r="H48" s="18" t="s">
        <v>778</v>
      </c>
      <c r="I48" s="96"/>
      <c r="J48" s="97"/>
    </row>
    <row r="49" s="40" customFormat="1" ht="45" customHeight="1" spans="1:10">
      <c r="A49" s="21"/>
      <c r="B49" s="21" t="s">
        <v>847</v>
      </c>
      <c r="C49" s="6" t="s">
        <v>848</v>
      </c>
      <c r="D49" s="6" t="s">
        <v>799</v>
      </c>
      <c r="E49" s="6" t="s">
        <v>849</v>
      </c>
      <c r="F49" s="6" t="s">
        <v>812</v>
      </c>
      <c r="G49" s="6" t="s">
        <v>797</v>
      </c>
      <c r="H49" s="18" t="s">
        <v>778</v>
      </c>
      <c r="I49" s="96"/>
      <c r="J49" s="97"/>
    </row>
    <row r="50" s="40" customFormat="1" ht="63" customHeight="1" spans="1:10">
      <c r="A50" s="21"/>
      <c r="B50" s="24" t="s">
        <v>850</v>
      </c>
      <c r="C50" s="6" t="s">
        <v>851</v>
      </c>
      <c r="D50" s="6" t="s">
        <v>799</v>
      </c>
      <c r="E50" s="6" t="s">
        <v>852</v>
      </c>
      <c r="F50" s="6" t="s">
        <v>812</v>
      </c>
      <c r="G50" s="6" t="s">
        <v>797</v>
      </c>
      <c r="H50" s="18" t="s">
        <v>778</v>
      </c>
      <c r="I50" s="96"/>
      <c r="J50" s="97"/>
    </row>
    <row r="51" s="40" customFormat="1" ht="52" customHeight="1" spans="1:10">
      <c r="A51" s="21"/>
      <c r="B51" s="24" t="s">
        <v>850</v>
      </c>
      <c r="C51" s="6" t="s">
        <v>853</v>
      </c>
      <c r="D51" s="6" t="s">
        <v>799</v>
      </c>
      <c r="E51" s="6" t="s">
        <v>835</v>
      </c>
      <c r="F51" s="6" t="s">
        <v>812</v>
      </c>
      <c r="G51" s="6" t="s">
        <v>797</v>
      </c>
      <c r="H51" s="18" t="s">
        <v>778</v>
      </c>
      <c r="I51" s="96"/>
      <c r="J51" s="97"/>
    </row>
    <row r="52" s="40" customFormat="1" ht="49" customHeight="1" spans="1:10">
      <c r="A52" s="21"/>
      <c r="B52" s="24" t="s">
        <v>850</v>
      </c>
      <c r="C52" s="6" t="s">
        <v>854</v>
      </c>
      <c r="D52" s="6" t="s">
        <v>799</v>
      </c>
      <c r="E52" s="6" t="s">
        <v>855</v>
      </c>
      <c r="F52" s="6" t="s">
        <v>812</v>
      </c>
      <c r="G52" s="6" t="s">
        <v>797</v>
      </c>
      <c r="H52" s="18" t="s">
        <v>778</v>
      </c>
      <c r="I52" s="96"/>
      <c r="J52" s="97"/>
    </row>
    <row r="53" s="40" customFormat="1" ht="43" customHeight="1" spans="1:10">
      <c r="A53" s="21"/>
      <c r="B53" s="24" t="s">
        <v>850</v>
      </c>
      <c r="C53" s="6" t="s">
        <v>856</v>
      </c>
      <c r="D53" s="6" t="s">
        <v>799</v>
      </c>
      <c r="E53" s="6" t="s">
        <v>856</v>
      </c>
      <c r="F53" s="6" t="s">
        <v>812</v>
      </c>
      <c r="G53" s="6" t="s">
        <v>797</v>
      </c>
      <c r="H53" s="18" t="s">
        <v>778</v>
      </c>
      <c r="I53" s="96"/>
      <c r="J53" s="97"/>
    </row>
    <row r="54" s="40" customFormat="1" ht="39" customHeight="1" spans="1:10">
      <c r="A54" s="25" t="s">
        <v>857</v>
      </c>
      <c r="B54" s="26" t="s">
        <v>858</v>
      </c>
      <c r="C54" s="6" t="s">
        <v>859</v>
      </c>
      <c r="D54" s="6" t="s">
        <v>795</v>
      </c>
      <c r="E54" s="6">
        <v>80</v>
      </c>
      <c r="F54" s="6" t="s">
        <v>809</v>
      </c>
      <c r="G54" s="6" t="s">
        <v>797</v>
      </c>
      <c r="H54" s="18" t="s">
        <v>778</v>
      </c>
      <c r="I54" s="96"/>
      <c r="J54" s="97"/>
    </row>
    <row r="55" s="40" customFormat="1" ht="39" customHeight="1" spans="1:10">
      <c r="A55" s="27"/>
      <c r="B55" s="26" t="s">
        <v>858</v>
      </c>
      <c r="C55" s="6" t="s">
        <v>860</v>
      </c>
      <c r="D55" s="6" t="s">
        <v>795</v>
      </c>
      <c r="E55" s="6">
        <v>80</v>
      </c>
      <c r="F55" s="6" t="s">
        <v>809</v>
      </c>
      <c r="G55" s="6" t="s">
        <v>797</v>
      </c>
      <c r="H55" s="18" t="s">
        <v>778</v>
      </c>
      <c r="I55" s="96"/>
      <c r="J55" s="97"/>
    </row>
    <row r="56" ht="45.5" customHeight="1" spans="1:10">
      <c r="A56" s="83" t="s">
        <v>861</v>
      </c>
      <c r="B56" s="84" t="s">
        <v>778</v>
      </c>
      <c r="C56" s="85"/>
      <c r="D56" s="85"/>
      <c r="E56" s="85"/>
      <c r="F56" s="85"/>
      <c r="G56" s="85"/>
      <c r="H56" s="85"/>
      <c r="I56" s="85"/>
      <c r="J56" s="98"/>
    </row>
    <row r="58" ht="26" customHeight="1" spans="1:10">
      <c r="A58" s="37" t="s">
        <v>862</v>
      </c>
      <c r="B58" s="29"/>
      <c r="C58" s="29"/>
      <c r="D58" s="29"/>
      <c r="E58" s="29"/>
      <c r="F58" s="29"/>
      <c r="G58" s="29"/>
      <c r="H58" s="29"/>
      <c r="I58" s="29"/>
      <c r="J58" s="34"/>
    </row>
    <row r="59" ht="26" customHeight="1" spans="1:10">
      <c r="A59" s="37" t="s">
        <v>863</v>
      </c>
      <c r="B59" s="37"/>
      <c r="C59" s="37"/>
      <c r="D59" s="86"/>
      <c r="E59" s="37"/>
      <c r="F59" s="37"/>
      <c r="G59" s="37"/>
      <c r="H59" s="37"/>
      <c r="I59" s="37"/>
      <c r="J59" s="37"/>
    </row>
    <row r="60" ht="26" customHeight="1" spans="1:10">
      <c r="A60" s="37" t="s">
        <v>864</v>
      </c>
      <c r="B60" s="37"/>
      <c r="C60" s="37"/>
      <c r="D60" s="86"/>
      <c r="E60" s="37"/>
      <c r="F60" s="37"/>
      <c r="G60" s="37"/>
      <c r="H60" s="37"/>
      <c r="I60" s="37"/>
      <c r="J60" s="37"/>
    </row>
    <row r="61" ht="21" customHeight="1" spans="1:10">
      <c r="A61" s="37" t="s">
        <v>865</v>
      </c>
      <c r="B61" s="37"/>
      <c r="C61" s="37"/>
      <c r="D61" s="86"/>
      <c r="E61" s="37"/>
      <c r="F61" s="37"/>
      <c r="G61" s="37"/>
      <c r="H61" s="37"/>
      <c r="I61" s="37"/>
      <c r="J61" s="37"/>
    </row>
  </sheetData>
  <mergeCells count="7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B56:J56"/>
    <mergeCell ref="A59:J59"/>
    <mergeCell ref="A60:J60"/>
    <mergeCell ref="A61:J61"/>
    <mergeCell ref="A6:A7"/>
    <mergeCell ref="A14:A15"/>
    <mergeCell ref="A23:A38"/>
    <mergeCell ref="A39:A53"/>
    <mergeCell ref="A54:A55"/>
    <mergeCell ref="B14:B15"/>
    <mergeCell ref="H14:H15"/>
    <mergeCell ref="I14:I15"/>
    <mergeCell ref="J14:J15"/>
    <mergeCell ref="L5:L6"/>
    <mergeCell ref="C14:D15"/>
  </mergeCells>
  <pageMargins left="1.18" right="0.7" top="0.47" bottom="0.55" header="0.3" footer="0.3"/>
  <pageSetup paperSize="9" scale="53"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1"/>
  <sheetViews>
    <sheetView tabSelected="1" zoomScaleSheetLayoutView="60" topLeftCell="A32" workbookViewId="0">
      <selection activeCell="D37" sqref="D37"/>
    </sheetView>
  </sheetViews>
  <sheetFormatPr defaultColWidth="9" defaultRowHeight="13.5"/>
  <cols>
    <col min="1" max="2" width="11.0833333333333" style="4" customWidth="1"/>
    <col min="3" max="3" width="23.4166666666667" style="4" customWidth="1"/>
    <col min="4" max="4" width="14" style="4" customWidth="1"/>
    <col min="5" max="5" width="16.3333333333333" style="4" customWidth="1"/>
    <col min="6" max="6" width="14" style="4" customWidth="1"/>
    <col min="7" max="7" width="16.4166666666667" style="4" customWidth="1"/>
    <col min="8" max="8" width="9" style="4"/>
    <col min="9" max="9" width="8.66666666666667" style="4" customWidth="1"/>
    <col min="10" max="10" width="21.5833333333333" style="4" customWidth="1"/>
    <col min="11" max="11" width="9" style="4"/>
    <col min="12" max="12" width="55.4166666666667" style="4" customWidth="1"/>
    <col min="13" max="16384" width="9" style="4"/>
  </cols>
  <sheetData>
    <row r="1" spans="1:1">
      <c r="A1" s="4" t="s">
        <v>866</v>
      </c>
    </row>
    <row r="2" ht="33.5" customHeight="1" spans="1:10">
      <c r="A2" s="5" t="s">
        <v>867</v>
      </c>
      <c r="B2" s="5"/>
      <c r="C2" s="5"/>
      <c r="D2" s="5"/>
      <c r="E2" s="5"/>
      <c r="F2" s="5"/>
      <c r="G2" s="5"/>
      <c r="H2" s="5"/>
      <c r="I2" s="5"/>
      <c r="J2" s="5"/>
    </row>
    <row r="3" s="1" customFormat="1" ht="21.5" customHeight="1" spans="1:10">
      <c r="A3" s="5"/>
      <c r="B3" s="5"/>
      <c r="C3" s="5"/>
      <c r="D3" s="5"/>
      <c r="E3" s="5"/>
      <c r="F3" s="5"/>
      <c r="G3" s="5"/>
      <c r="H3" s="5"/>
      <c r="I3" s="5"/>
      <c r="J3" s="31" t="s">
        <v>868</v>
      </c>
    </row>
    <row r="4" s="2" customFormat="1" ht="29" customHeight="1" spans="1:256">
      <c r="A4" s="6" t="s">
        <v>869</v>
      </c>
      <c r="B4" s="6"/>
      <c r="C4" s="7" t="s">
        <v>870</v>
      </c>
      <c r="D4" s="7"/>
      <c r="E4" s="7"/>
      <c r="F4" s="7"/>
      <c r="G4" s="7"/>
      <c r="H4" s="7"/>
      <c r="I4" s="7"/>
      <c r="J4" s="7"/>
      <c r="K4" s="4"/>
      <c r="L4" s="32"/>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29" customHeight="1" spans="1:256">
      <c r="A5" s="6" t="s">
        <v>871</v>
      </c>
      <c r="B5" s="6"/>
      <c r="C5" s="8" t="s">
        <v>746</v>
      </c>
      <c r="D5" s="8"/>
      <c r="E5" s="8"/>
      <c r="F5" s="6" t="s">
        <v>872</v>
      </c>
      <c r="G5" s="7" t="s">
        <v>746</v>
      </c>
      <c r="H5" s="7"/>
      <c r="I5" s="7"/>
      <c r="J5" s="7"/>
      <c r="K5" s="4"/>
      <c r="L5" s="32"/>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9" customHeight="1" spans="1:256">
      <c r="A6" s="6" t="s">
        <v>873</v>
      </c>
      <c r="B6" s="6"/>
      <c r="C6" s="6"/>
      <c r="D6" s="6" t="s">
        <v>874</v>
      </c>
      <c r="E6" s="6" t="s">
        <v>664</v>
      </c>
      <c r="F6" s="6" t="s">
        <v>875</v>
      </c>
      <c r="G6" s="6" t="s">
        <v>876</v>
      </c>
      <c r="H6" s="6" t="s">
        <v>877</v>
      </c>
      <c r="I6" s="6" t="s">
        <v>878</v>
      </c>
      <c r="J6" s="6"/>
      <c r="K6" s="4"/>
      <c r="L6" s="32"/>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879</v>
      </c>
      <c r="D7" s="10">
        <v>1136</v>
      </c>
      <c r="E7" s="10">
        <f>30312127.08/10000</f>
        <v>3031.212708</v>
      </c>
      <c r="F7" s="10">
        <f>30312127.08/10000</f>
        <v>3031.212708</v>
      </c>
      <c r="G7" s="6">
        <v>10</v>
      </c>
      <c r="H7" s="11">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880</v>
      </c>
      <c r="D8" s="10">
        <v>1136</v>
      </c>
      <c r="E8" s="10">
        <f>30312127.08/10000</f>
        <v>3031.212708</v>
      </c>
      <c r="F8" s="10">
        <f>30312127.08/10000</f>
        <v>3031.212708</v>
      </c>
      <c r="G8" s="6" t="s">
        <v>668</v>
      </c>
      <c r="H8" s="11"/>
      <c r="I8" s="12" t="s">
        <v>668</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881</v>
      </c>
      <c r="D9" s="11"/>
      <c r="E9" s="11"/>
      <c r="F9" s="11"/>
      <c r="G9" s="6" t="s">
        <v>668</v>
      </c>
      <c r="H9" s="11"/>
      <c r="I9" s="12" t="s">
        <v>668</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882</v>
      </c>
      <c r="D10" s="12" t="s">
        <v>668</v>
      </c>
      <c r="E10" s="12" t="s">
        <v>668</v>
      </c>
      <c r="F10" s="12" t="s">
        <v>668</v>
      </c>
      <c r="G10" s="6" t="s">
        <v>668</v>
      </c>
      <c r="H10" s="11"/>
      <c r="I10" s="12" t="s">
        <v>668</v>
      </c>
      <c r="J10" s="12"/>
    </row>
    <row r="11" ht="23" customHeight="1" spans="1:10">
      <c r="A11" s="6" t="s">
        <v>883</v>
      </c>
      <c r="B11" s="6" t="s">
        <v>884</v>
      </c>
      <c r="C11" s="6"/>
      <c r="D11" s="6"/>
      <c r="E11" s="6"/>
      <c r="F11" s="12" t="s">
        <v>759</v>
      </c>
      <c r="G11" s="12"/>
      <c r="H11" s="12"/>
      <c r="I11" s="12"/>
      <c r="J11" s="12"/>
    </row>
    <row r="12" ht="46" customHeight="1" spans="1:10">
      <c r="A12" s="6"/>
      <c r="B12" s="13" t="s">
        <v>885</v>
      </c>
      <c r="C12" s="13"/>
      <c r="D12" s="13"/>
      <c r="E12" s="13"/>
      <c r="F12" s="13" t="s">
        <v>886</v>
      </c>
      <c r="G12" s="13"/>
      <c r="H12" s="13"/>
      <c r="I12" s="13"/>
      <c r="J12" s="13"/>
    </row>
    <row r="13" ht="26.5" customHeight="1" spans="1:10">
      <c r="A13" s="14" t="s">
        <v>887</v>
      </c>
      <c r="B13" s="15"/>
      <c r="C13" s="16"/>
      <c r="D13" s="14" t="s">
        <v>888</v>
      </c>
      <c r="E13" s="15"/>
      <c r="F13" s="16"/>
      <c r="G13" s="17" t="s">
        <v>790</v>
      </c>
      <c r="H13" s="17" t="s">
        <v>876</v>
      </c>
      <c r="I13" s="17" t="s">
        <v>878</v>
      </c>
      <c r="J13" s="17" t="s">
        <v>791</v>
      </c>
    </row>
    <row r="14" ht="26.5" customHeight="1" spans="1:10">
      <c r="A14" s="18" t="s">
        <v>784</v>
      </c>
      <c r="B14" s="6" t="s">
        <v>785</v>
      </c>
      <c r="C14" s="6" t="s">
        <v>786</v>
      </c>
      <c r="D14" s="6" t="s">
        <v>787</v>
      </c>
      <c r="E14" s="6" t="s">
        <v>788</v>
      </c>
      <c r="F14" s="19" t="s">
        <v>789</v>
      </c>
      <c r="G14" s="20"/>
      <c r="H14" s="20"/>
      <c r="I14" s="20"/>
      <c r="J14" s="20"/>
    </row>
    <row r="15" ht="18" customHeight="1" spans="1:10">
      <c r="A15" s="21" t="s">
        <v>792</v>
      </c>
      <c r="B15" s="22" t="s">
        <v>793</v>
      </c>
      <c r="C15" s="6" t="s">
        <v>889</v>
      </c>
      <c r="D15" s="6" t="s">
        <v>795</v>
      </c>
      <c r="E15" s="6">
        <v>20000</v>
      </c>
      <c r="F15" s="6" t="s">
        <v>890</v>
      </c>
      <c r="G15" s="6" t="s">
        <v>891</v>
      </c>
      <c r="H15" s="6">
        <v>5</v>
      </c>
      <c r="I15" s="6">
        <v>5</v>
      </c>
      <c r="J15" s="6" t="s">
        <v>778</v>
      </c>
    </row>
    <row r="16" ht="18" customHeight="1" spans="1:10">
      <c r="A16" s="21"/>
      <c r="B16" s="22" t="s">
        <v>793</v>
      </c>
      <c r="C16" s="6" t="s">
        <v>892</v>
      </c>
      <c r="D16" s="6" t="s">
        <v>795</v>
      </c>
      <c r="E16" s="6">
        <v>30000</v>
      </c>
      <c r="F16" s="6" t="s">
        <v>893</v>
      </c>
      <c r="G16" s="6" t="s">
        <v>894</v>
      </c>
      <c r="H16" s="6">
        <v>5</v>
      </c>
      <c r="I16" s="6">
        <v>5</v>
      </c>
      <c r="J16" s="6" t="s">
        <v>778</v>
      </c>
    </row>
    <row r="17" ht="18" customHeight="1" spans="1:10">
      <c r="A17" s="21"/>
      <c r="B17" s="22" t="s">
        <v>793</v>
      </c>
      <c r="C17" s="6" t="s">
        <v>895</v>
      </c>
      <c r="D17" s="6" t="s">
        <v>795</v>
      </c>
      <c r="E17" s="6">
        <v>30000</v>
      </c>
      <c r="F17" s="6" t="s">
        <v>893</v>
      </c>
      <c r="G17" s="6" t="s">
        <v>894</v>
      </c>
      <c r="H17" s="6">
        <v>5</v>
      </c>
      <c r="I17" s="6">
        <v>5</v>
      </c>
      <c r="J17" s="6" t="s">
        <v>778</v>
      </c>
    </row>
    <row r="18" ht="18" customHeight="1" spans="1:10">
      <c r="A18" s="21"/>
      <c r="B18" s="22" t="s">
        <v>793</v>
      </c>
      <c r="C18" s="6" t="s">
        <v>896</v>
      </c>
      <c r="D18" s="6" t="s">
        <v>795</v>
      </c>
      <c r="E18" s="6">
        <v>30000</v>
      </c>
      <c r="F18" s="6" t="s">
        <v>893</v>
      </c>
      <c r="G18" s="6" t="s">
        <v>894</v>
      </c>
      <c r="H18" s="6">
        <v>5</v>
      </c>
      <c r="I18" s="6">
        <v>5</v>
      </c>
      <c r="J18" s="6" t="s">
        <v>778</v>
      </c>
    </row>
    <row r="19" ht="29" customHeight="1" spans="1:10">
      <c r="A19" s="21"/>
      <c r="B19" s="22" t="s">
        <v>793</v>
      </c>
      <c r="C19" s="6" t="s">
        <v>897</v>
      </c>
      <c r="D19" s="6" t="s">
        <v>799</v>
      </c>
      <c r="E19" s="6">
        <v>2</v>
      </c>
      <c r="F19" s="6" t="s">
        <v>804</v>
      </c>
      <c r="G19" s="6" t="s">
        <v>898</v>
      </c>
      <c r="H19" s="6">
        <v>5</v>
      </c>
      <c r="I19" s="6">
        <v>5</v>
      </c>
      <c r="J19" s="6" t="s">
        <v>778</v>
      </c>
    </row>
    <row r="20" ht="18" customHeight="1" spans="1:10">
      <c r="A20" s="21"/>
      <c r="B20" s="22" t="s">
        <v>793</v>
      </c>
      <c r="C20" s="6" t="s">
        <v>899</v>
      </c>
      <c r="D20" s="6" t="s">
        <v>795</v>
      </c>
      <c r="E20" s="6">
        <v>11</v>
      </c>
      <c r="F20" s="6" t="s">
        <v>900</v>
      </c>
      <c r="G20" s="6" t="s">
        <v>901</v>
      </c>
      <c r="H20" s="6">
        <v>5</v>
      </c>
      <c r="I20" s="6">
        <v>5</v>
      </c>
      <c r="J20" s="6" t="s">
        <v>778</v>
      </c>
    </row>
    <row r="21" ht="18" customHeight="1" spans="1:10">
      <c r="A21" s="21"/>
      <c r="B21" s="22" t="s">
        <v>793</v>
      </c>
      <c r="C21" s="6" t="s">
        <v>902</v>
      </c>
      <c r="D21" s="6" t="s">
        <v>799</v>
      </c>
      <c r="E21" s="6">
        <v>2</v>
      </c>
      <c r="F21" s="6" t="s">
        <v>804</v>
      </c>
      <c r="G21" s="6" t="s">
        <v>898</v>
      </c>
      <c r="H21" s="6">
        <v>5</v>
      </c>
      <c r="I21" s="6">
        <v>5</v>
      </c>
      <c r="J21" s="6" t="s">
        <v>778</v>
      </c>
    </row>
    <row r="22" ht="31.5" customHeight="1" spans="1:10">
      <c r="A22" s="21"/>
      <c r="B22" s="22" t="s">
        <v>818</v>
      </c>
      <c r="C22" s="6" t="s">
        <v>819</v>
      </c>
      <c r="D22" s="6" t="s">
        <v>799</v>
      </c>
      <c r="E22" s="330" t="s">
        <v>820</v>
      </c>
      <c r="F22" s="6" t="s">
        <v>812</v>
      </c>
      <c r="G22" s="330" t="s">
        <v>820</v>
      </c>
      <c r="H22" s="6">
        <v>5</v>
      </c>
      <c r="I22" s="6">
        <v>5</v>
      </c>
      <c r="J22" s="6" t="s">
        <v>778</v>
      </c>
    </row>
    <row r="23" ht="24.5" customHeight="1" spans="1:10">
      <c r="A23" s="21"/>
      <c r="B23" s="21" t="s">
        <v>821</v>
      </c>
      <c r="C23" s="6" t="s">
        <v>903</v>
      </c>
      <c r="D23" s="6" t="s">
        <v>904</v>
      </c>
      <c r="E23" s="23">
        <v>1136</v>
      </c>
      <c r="F23" s="6" t="s">
        <v>905</v>
      </c>
      <c r="G23" s="6" t="s">
        <v>906</v>
      </c>
      <c r="H23" s="6">
        <v>10</v>
      </c>
      <c r="I23" s="6">
        <v>9</v>
      </c>
      <c r="J23" s="6" t="s">
        <v>907</v>
      </c>
    </row>
    <row r="24" ht="30" customHeight="1" spans="1:10">
      <c r="A24" s="21" t="s">
        <v>826</v>
      </c>
      <c r="B24" s="21" t="s">
        <v>827</v>
      </c>
      <c r="C24" s="6" t="s">
        <v>908</v>
      </c>
      <c r="D24" s="6" t="s">
        <v>799</v>
      </c>
      <c r="E24" s="330" t="s">
        <v>909</v>
      </c>
      <c r="F24" s="6" t="s">
        <v>812</v>
      </c>
      <c r="G24" s="6" t="s">
        <v>909</v>
      </c>
      <c r="H24" s="6">
        <v>10</v>
      </c>
      <c r="I24" s="6">
        <v>9</v>
      </c>
      <c r="J24" s="6" t="s">
        <v>778</v>
      </c>
    </row>
    <row r="25" ht="42" customHeight="1" spans="1:10">
      <c r="A25" s="21"/>
      <c r="B25" s="21" t="s">
        <v>837</v>
      </c>
      <c r="C25" s="6" t="s">
        <v>910</v>
      </c>
      <c r="D25" s="6" t="s">
        <v>799</v>
      </c>
      <c r="E25" s="330" t="s">
        <v>835</v>
      </c>
      <c r="F25" s="6" t="s">
        <v>812</v>
      </c>
      <c r="G25" s="6" t="s">
        <v>835</v>
      </c>
      <c r="H25" s="6">
        <v>10</v>
      </c>
      <c r="I25" s="6">
        <v>9</v>
      </c>
      <c r="J25" s="6" t="s">
        <v>778</v>
      </c>
    </row>
    <row r="26" ht="48" customHeight="1" spans="1:10">
      <c r="A26" s="21"/>
      <c r="B26" s="24" t="s">
        <v>850</v>
      </c>
      <c r="C26" s="6" t="s">
        <v>911</v>
      </c>
      <c r="D26" s="6" t="s">
        <v>799</v>
      </c>
      <c r="E26" s="330" t="s">
        <v>912</v>
      </c>
      <c r="F26" s="6" t="s">
        <v>812</v>
      </c>
      <c r="G26" s="6" t="s">
        <v>912</v>
      </c>
      <c r="H26" s="6">
        <v>10</v>
      </c>
      <c r="I26" s="6">
        <v>9</v>
      </c>
      <c r="J26" s="6" t="s">
        <v>778</v>
      </c>
    </row>
    <row r="27" ht="27" customHeight="1" spans="1:10">
      <c r="A27" s="25" t="s">
        <v>857</v>
      </c>
      <c r="B27" s="26" t="s">
        <v>858</v>
      </c>
      <c r="C27" s="6" t="s">
        <v>913</v>
      </c>
      <c r="D27" s="6" t="s">
        <v>914</v>
      </c>
      <c r="E27" s="330" t="s">
        <v>915</v>
      </c>
      <c r="F27" s="6" t="s">
        <v>809</v>
      </c>
      <c r="G27" s="6">
        <v>0.8</v>
      </c>
      <c r="H27" s="6">
        <v>5</v>
      </c>
      <c r="I27" s="6">
        <v>5</v>
      </c>
      <c r="J27" s="6" t="s">
        <v>778</v>
      </c>
    </row>
    <row r="28" ht="27" customHeight="1" spans="1:10">
      <c r="A28" s="27"/>
      <c r="B28" s="28"/>
      <c r="C28" s="6" t="s">
        <v>916</v>
      </c>
      <c r="D28" s="6" t="s">
        <v>914</v>
      </c>
      <c r="E28" s="330" t="s">
        <v>915</v>
      </c>
      <c r="F28" s="6" t="s">
        <v>809</v>
      </c>
      <c r="G28" s="6">
        <v>0.8</v>
      </c>
      <c r="H28" s="6">
        <v>5</v>
      </c>
      <c r="I28" s="6">
        <v>5</v>
      </c>
      <c r="J28" s="6" t="s">
        <v>778</v>
      </c>
    </row>
    <row r="29" ht="35" customHeight="1" spans="1:10">
      <c r="A29" s="6" t="s">
        <v>917</v>
      </c>
      <c r="B29" s="6"/>
      <c r="C29" s="6"/>
      <c r="D29" s="6" t="s">
        <v>778</v>
      </c>
      <c r="E29" s="6"/>
      <c r="F29" s="6"/>
      <c r="G29" s="6"/>
      <c r="H29" s="6"/>
      <c r="I29" s="6"/>
      <c r="J29" s="6"/>
    </row>
    <row r="30" ht="25.5" customHeight="1" spans="1:10">
      <c r="A30" s="6" t="s">
        <v>918</v>
      </c>
      <c r="B30" s="6"/>
      <c r="C30" s="6"/>
      <c r="D30" s="6"/>
      <c r="E30" s="6"/>
      <c r="F30" s="6"/>
      <c r="G30" s="6"/>
      <c r="H30" s="6">
        <v>100</v>
      </c>
      <c r="I30" s="6">
        <v>96</v>
      </c>
      <c r="J30" s="33" t="s">
        <v>811</v>
      </c>
    </row>
    <row r="31" ht="17" customHeight="1" spans="1:10">
      <c r="A31" s="29"/>
      <c r="B31" s="29"/>
      <c r="C31" s="29"/>
      <c r="D31" s="29"/>
      <c r="E31" s="29"/>
      <c r="F31" s="29"/>
      <c r="G31" s="29"/>
      <c r="H31" s="29"/>
      <c r="I31" s="29"/>
      <c r="J31" s="34"/>
    </row>
    <row r="32" ht="26" customHeight="1" spans="1:10">
      <c r="A32" s="5" t="s">
        <v>867</v>
      </c>
      <c r="B32" s="5"/>
      <c r="C32" s="5"/>
      <c r="D32" s="5"/>
      <c r="E32" s="5"/>
      <c r="F32" s="5"/>
      <c r="G32" s="5"/>
      <c r="H32" s="5"/>
      <c r="I32" s="5"/>
      <c r="J32" s="5"/>
    </row>
    <row r="33" s="1" customFormat="1" ht="23.5" customHeight="1" spans="1:10">
      <c r="A33" s="5"/>
      <c r="B33" s="5"/>
      <c r="C33" s="5"/>
      <c r="D33" s="5"/>
      <c r="E33" s="5"/>
      <c r="F33" s="5"/>
      <c r="G33" s="5"/>
      <c r="H33" s="5"/>
      <c r="I33" s="5"/>
      <c r="J33" s="31" t="s">
        <v>868</v>
      </c>
    </row>
    <row r="34" s="2" customFormat="1" ht="27" customHeight="1" spans="1:256">
      <c r="A34" s="6" t="s">
        <v>869</v>
      </c>
      <c r="B34" s="6"/>
      <c r="C34" s="7" t="s">
        <v>919</v>
      </c>
      <c r="D34" s="7"/>
      <c r="E34" s="7"/>
      <c r="F34" s="7"/>
      <c r="G34" s="7"/>
      <c r="H34" s="7"/>
      <c r="I34" s="7"/>
      <c r="J34" s="7"/>
      <c r="K34" s="4"/>
      <c r="L34" s="32"/>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3" customFormat="1" ht="27" customHeight="1" spans="1:256">
      <c r="A35" s="6" t="s">
        <v>871</v>
      </c>
      <c r="B35" s="6"/>
      <c r="C35" s="8" t="s">
        <v>746</v>
      </c>
      <c r="D35" s="8"/>
      <c r="E35" s="8"/>
      <c r="F35" s="6" t="s">
        <v>872</v>
      </c>
      <c r="G35" s="7" t="s">
        <v>746</v>
      </c>
      <c r="H35" s="7"/>
      <c r="I35" s="7"/>
      <c r="J35" s="7"/>
      <c r="K35" s="4"/>
      <c r="L35" s="32"/>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3" customFormat="1" ht="27" customHeight="1" spans="1:256">
      <c r="A36" s="6" t="s">
        <v>873</v>
      </c>
      <c r="B36" s="6"/>
      <c r="C36" s="6"/>
      <c r="D36" s="6" t="s">
        <v>874</v>
      </c>
      <c r="E36" s="6" t="s">
        <v>664</v>
      </c>
      <c r="F36" s="6" t="s">
        <v>875</v>
      </c>
      <c r="G36" s="6" t="s">
        <v>876</v>
      </c>
      <c r="H36" s="6" t="s">
        <v>877</v>
      </c>
      <c r="I36" s="6" t="s">
        <v>878</v>
      </c>
      <c r="J36" s="6"/>
      <c r="K36" s="4"/>
      <c r="L36" s="32"/>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3" customFormat="1" ht="36" customHeight="1" spans="1:256">
      <c r="A37" s="6"/>
      <c r="B37" s="6"/>
      <c r="C37" s="9" t="s">
        <v>879</v>
      </c>
      <c r="D37" s="10">
        <f>60000/10000</f>
        <v>6</v>
      </c>
      <c r="E37" s="10">
        <f>51120/10000</f>
        <v>5.112</v>
      </c>
      <c r="F37" s="10">
        <f>51120/10000</f>
        <v>5.112</v>
      </c>
      <c r="G37" s="6">
        <v>10</v>
      </c>
      <c r="H37" s="11">
        <v>1</v>
      </c>
      <c r="I37" s="12">
        <v>10</v>
      </c>
      <c r="J37" s="12"/>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3" customFormat="1" ht="36" customHeight="1" spans="1:256">
      <c r="A38" s="6"/>
      <c r="B38" s="6"/>
      <c r="C38" s="9" t="s">
        <v>880</v>
      </c>
      <c r="D38" s="10">
        <f>60000/10000</f>
        <v>6</v>
      </c>
      <c r="E38" s="10">
        <f>51120/10000</f>
        <v>5.112</v>
      </c>
      <c r="F38" s="10">
        <f>51120/10000</f>
        <v>5.112</v>
      </c>
      <c r="G38" s="6" t="s">
        <v>668</v>
      </c>
      <c r="H38" s="11"/>
      <c r="I38" s="12" t="s">
        <v>668</v>
      </c>
      <c r="J38" s="12"/>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3" customFormat="1" ht="36" customHeight="1" spans="1:256">
      <c r="A39" s="6"/>
      <c r="B39" s="6"/>
      <c r="C39" s="9" t="s">
        <v>881</v>
      </c>
      <c r="D39" s="11"/>
      <c r="E39" s="11"/>
      <c r="F39" s="11"/>
      <c r="G39" s="6" t="s">
        <v>668</v>
      </c>
      <c r="H39" s="11"/>
      <c r="I39" s="12" t="s">
        <v>668</v>
      </c>
      <c r="J39" s="12"/>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ht="36" customHeight="1" spans="1:10">
      <c r="A40" s="6"/>
      <c r="B40" s="6"/>
      <c r="C40" s="9" t="s">
        <v>882</v>
      </c>
      <c r="D40" s="12" t="s">
        <v>668</v>
      </c>
      <c r="E40" s="12" t="s">
        <v>668</v>
      </c>
      <c r="F40" s="12" t="s">
        <v>668</v>
      </c>
      <c r="G40" s="6" t="s">
        <v>668</v>
      </c>
      <c r="H40" s="11"/>
      <c r="I40" s="12" t="s">
        <v>668</v>
      </c>
      <c r="J40" s="12"/>
    </row>
    <row r="41" ht="24.5" customHeight="1" spans="1:10">
      <c r="A41" s="6" t="s">
        <v>883</v>
      </c>
      <c r="B41" s="6" t="s">
        <v>884</v>
      </c>
      <c r="C41" s="6"/>
      <c r="D41" s="6"/>
      <c r="E41" s="6"/>
      <c r="F41" s="12" t="s">
        <v>759</v>
      </c>
      <c r="G41" s="12"/>
      <c r="H41" s="12"/>
      <c r="I41" s="12"/>
      <c r="J41" s="12"/>
    </row>
    <row r="42" ht="46" customHeight="1" spans="1:10">
      <c r="A42" s="6"/>
      <c r="B42" s="13" t="s">
        <v>920</v>
      </c>
      <c r="C42" s="13"/>
      <c r="D42" s="13"/>
      <c r="E42" s="13"/>
      <c r="F42" s="13" t="s">
        <v>921</v>
      </c>
      <c r="G42" s="13"/>
      <c r="H42" s="13"/>
      <c r="I42" s="13"/>
      <c r="J42" s="13"/>
    </row>
    <row r="43" ht="36" customHeight="1" spans="1:10">
      <c r="A43" s="14" t="s">
        <v>887</v>
      </c>
      <c r="B43" s="15"/>
      <c r="C43" s="16"/>
      <c r="D43" s="14" t="s">
        <v>888</v>
      </c>
      <c r="E43" s="15"/>
      <c r="F43" s="16"/>
      <c r="G43" s="17" t="s">
        <v>790</v>
      </c>
      <c r="H43" s="17" t="s">
        <v>876</v>
      </c>
      <c r="I43" s="17" t="s">
        <v>878</v>
      </c>
      <c r="J43" s="17" t="s">
        <v>791</v>
      </c>
    </row>
    <row r="44" ht="36" customHeight="1" spans="1:10">
      <c r="A44" s="18" t="s">
        <v>784</v>
      </c>
      <c r="B44" s="6" t="s">
        <v>785</v>
      </c>
      <c r="C44" s="6" t="s">
        <v>786</v>
      </c>
      <c r="D44" s="6" t="s">
        <v>787</v>
      </c>
      <c r="E44" s="6" t="s">
        <v>788</v>
      </c>
      <c r="F44" s="19" t="s">
        <v>789</v>
      </c>
      <c r="G44" s="20"/>
      <c r="H44" s="20"/>
      <c r="I44" s="20"/>
      <c r="J44" s="20"/>
    </row>
    <row r="45" ht="37" customHeight="1" spans="1:10">
      <c r="A45" s="22" t="s">
        <v>792</v>
      </c>
      <c r="B45" s="22" t="s">
        <v>793</v>
      </c>
      <c r="C45" s="6" t="s">
        <v>922</v>
      </c>
      <c r="D45" s="6" t="s">
        <v>795</v>
      </c>
      <c r="E45" s="330" t="s">
        <v>13</v>
      </c>
      <c r="F45" s="6" t="s">
        <v>802</v>
      </c>
      <c r="G45" s="6" t="s">
        <v>923</v>
      </c>
      <c r="H45" s="6">
        <v>8</v>
      </c>
      <c r="I45" s="6">
        <v>8</v>
      </c>
      <c r="J45" s="6" t="s">
        <v>778</v>
      </c>
    </row>
    <row r="46" ht="35" customHeight="1" spans="1:10">
      <c r="A46" s="30"/>
      <c r="B46" s="22" t="s">
        <v>793</v>
      </c>
      <c r="C46" s="6" t="s">
        <v>924</v>
      </c>
      <c r="D46" s="6" t="s">
        <v>799</v>
      </c>
      <c r="E46" s="330" t="s">
        <v>13</v>
      </c>
      <c r="F46" s="6" t="s">
        <v>804</v>
      </c>
      <c r="G46" s="6" t="s">
        <v>898</v>
      </c>
      <c r="H46" s="6">
        <v>8</v>
      </c>
      <c r="I46" s="6">
        <v>8</v>
      </c>
      <c r="J46" s="6" t="s">
        <v>778</v>
      </c>
    </row>
    <row r="47" ht="34" customHeight="1" spans="1:10">
      <c r="A47" s="30"/>
      <c r="B47" s="22" t="s">
        <v>807</v>
      </c>
      <c r="C47" s="6" t="s">
        <v>925</v>
      </c>
      <c r="D47" s="6" t="s">
        <v>799</v>
      </c>
      <c r="E47" s="330" t="s">
        <v>811</v>
      </c>
      <c r="F47" s="6" t="s">
        <v>812</v>
      </c>
      <c r="G47" s="6" t="s">
        <v>811</v>
      </c>
      <c r="H47" s="6">
        <v>8</v>
      </c>
      <c r="I47" s="6">
        <v>8</v>
      </c>
      <c r="J47" s="6" t="s">
        <v>778</v>
      </c>
    </row>
    <row r="48" ht="36" customHeight="1" spans="1:10">
      <c r="A48" s="30"/>
      <c r="B48" s="22" t="s">
        <v>807</v>
      </c>
      <c r="C48" s="6" t="s">
        <v>926</v>
      </c>
      <c r="D48" s="6" t="s">
        <v>799</v>
      </c>
      <c r="E48" s="330" t="s">
        <v>811</v>
      </c>
      <c r="F48" s="6" t="s">
        <v>812</v>
      </c>
      <c r="G48" s="6" t="s">
        <v>811</v>
      </c>
      <c r="H48" s="6">
        <v>8</v>
      </c>
      <c r="I48" s="6">
        <v>8</v>
      </c>
      <c r="J48" s="6" t="s">
        <v>778</v>
      </c>
    </row>
    <row r="49" ht="23.5" customHeight="1" spans="1:10">
      <c r="A49" s="30"/>
      <c r="B49" s="22" t="s">
        <v>818</v>
      </c>
      <c r="C49" s="6" t="s">
        <v>819</v>
      </c>
      <c r="D49" s="6" t="s">
        <v>799</v>
      </c>
      <c r="E49" s="330" t="s">
        <v>927</v>
      </c>
      <c r="F49" s="6" t="s">
        <v>812</v>
      </c>
      <c r="G49" s="6" t="s">
        <v>927</v>
      </c>
      <c r="H49" s="6">
        <v>10</v>
      </c>
      <c r="I49" s="6">
        <v>10</v>
      </c>
      <c r="J49" s="6" t="s">
        <v>778</v>
      </c>
    </row>
    <row r="50" ht="32" customHeight="1" spans="1:10">
      <c r="A50" s="30"/>
      <c r="B50" s="21" t="s">
        <v>821</v>
      </c>
      <c r="C50" s="6" t="s">
        <v>928</v>
      </c>
      <c r="D50" s="6" t="s">
        <v>801</v>
      </c>
      <c r="E50" s="23">
        <v>60000</v>
      </c>
      <c r="F50" s="6" t="s">
        <v>823</v>
      </c>
      <c r="G50" s="6" t="s">
        <v>929</v>
      </c>
      <c r="H50" s="6">
        <v>8</v>
      </c>
      <c r="I50" s="6">
        <v>7</v>
      </c>
      <c r="J50" s="6" t="s">
        <v>930</v>
      </c>
    </row>
    <row r="51" ht="35" customHeight="1" spans="1:10">
      <c r="A51" s="21" t="s">
        <v>826</v>
      </c>
      <c r="B51" s="21" t="s">
        <v>837</v>
      </c>
      <c r="C51" s="6" t="s">
        <v>931</v>
      </c>
      <c r="D51" s="6" t="s">
        <v>799</v>
      </c>
      <c r="E51" s="330" t="s">
        <v>932</v>
      </c>
      <c r="F51" s="6" t="s">
        <v>812</v>
      </c>
      <c r="G51" s="6" t="s">
        <v>932</v>
      </c>
      <c r="H51" s="6">
        <v>10</v>
      </c>
      <c r="I51" s="6">
        <v>9</v>
      </c>
      <c r="J51" s="6" t="s">
        <v>778</v>
      </c>
    </row>
    <row r="52" ht="37.5" customHeight="1" spans="1:10">
      <c r="A52" s="21"/>
      <c r="B52" s="21" t="s">
        <v>847</v>
      </c>
      <c r="C52" s="6" t="s">
        <v>933</v>
      </c>
      <c r="D52" s="6" t="s">
        <v>799</v>
      </c>
      <c r="E52" s="330" t="s">
        <v>934</v>
      </c>
      <c r="F52" s="6" t="s">
        <v>812</v>
      </c>
      <c r="G52" s="6" t="s">
        <v>934</v>
      </c>
      <c r="H52" s="6">
        <v>10</v>
      </c>
      <c r="I52" s="6">
        <v>9</v>
      </c>
      <c r="J52" s="6" t="s">
        <v>778</v>
      </c>
    </row>
    <row r="53" ht="37.5" customHeight="1" spans="1:10">
      <c r="A53" s="21"/>
      <c r="B53" s="24" t="s">
        <v>850</v>
      </c>
      <c r="C53" s="6" t="s">
        <v>935</v>
      </c>
      <c r="D53" s="6" t="s">
        <v>799</v>
      </c>
      <c r="E53" s="330" t="s">
        <v>846</v>
      </c>
      <c r="F53" s="6" t="s">
        <v>812</v>
      </c>
      <c r="G53" s="6" t="s">
        <v>846</v>
      </c>
      <c r="H53" s="6">
        <v>10</v>
      </c>
      <c r="I53" s="6">
        <v>9</v>
      </c>
      <c r="J53" s="6" t="s">
        <v>778</v>
      </c>
    </row>
    <row r="54" ht="37.5" customHeight="1" spans="1:10">
      <c r="A54" s="25" t="s">
        <v>857</v>
      </c>
      <c r="B54" s="26" t="s">
        <v>858</v>
      </c>
      <c r="C54" s="6" t="s">
        <v>913</v>
      </c>
      <c r="D54" s="6" t="s">
        <v>914</v>
      </c>
      <c r="E54" s="330" t="s">
        <v>915</v>
      </c>
      <c r="F54" s="6" t="s">
        <v>809</v>
      </c>
      <c r="G54" s="6" t="s">
        <v>936</v>
      </c>
      <c r="H54" s="6">
        <v>10</v>
      </c>
      <c r="I54" s="6">
        <v>10</v>
      </c>
      <c r="J54" s="6" t="s">
        <v>778</v>
      </c>
    </row>
    <row r="55" ht="30.5" customHeight="1" spans="1:10">
      <c r="A55" s="6" t="s">
        <v>917</v>
      </c>
      <c r="B55" s="6"/>
      <c r="C55" s="6"/>
      <c r="D55" s="6" t="s">
        <v>778</v>
      </c>
      <c r="E55" s="6"/>
      <c r="F55" s="6"/>
      <c r="G55" s="6"/>
      <c r="H55" s="6"/>
      <c r="I55" s="6"/>
      <c r="J55" s="6"/>
    </row>
    <row r="56" ht="25.5" customHeight="1" spans="1:10">
      <c r="A56" s="6" t="s">
        <v>918</v>
      </c>
      <c r="B56" s="6"/>
      <c r="C56" s="6"/>
      <c r="D56" s="6"/>
      <c r="E56" s="6"/>
      <c r="F56" s="6"/>
      <c r="G56" s="6"/>
      <c r="H56" s="6">
        <v>100</v>
      </c>
      <c r="I56" s="6">
        <v>96</v>
      </c>
      <c r="J56" s="33" t="s">
        <v>811</v>
      </c>
    </row>
    <row r="57" ht="25.5" customHeight="1" spans="1:10">
      <c r="A57" s="29"/>
      <c r="B57" s="29"/>
      <c r="C57" s="29"/>
      <c r="D57" s="29"/>
      <c r="E57" s="29"/>
      <c r="F57" s="29"/>
      <c r="G57" s="29"/>
      <c r="H57" s="29"/>
      <c r="I57" s="29"/>
      <c r="J57" s="34"/>
    </row>
    <row r="58" ht="26" customHeight="1" spans="1:10">
      <c r="A58" s="5" t="s">
        <v>867</v>
      </c>
      <c r="B58" s="5"/>
      <c r="C58" s="5"/>
      <c r="D58" s="5"/>
      <c r="E58" s="5"/>
      <c r="F58" s="5"/>
      <c r="G58" s="5"/>
      <c r="H58" s="5"/>
      <c r="I58" s="5"/>
      <c r="J58" s="5"/>
    </row>
    <row r="59" s="1" customFormat="1" ht="19.5" customHeight="1" spans="1:10">
      <c r="A59" s="5"/>
      <c r="B59" s="5"/>
      <c r="C59" s="5"/>
      <c r="D59" s="5"/>
      <c r="E59" s="5"/>
      <c r="F59" s="5"/>
      <c r="G59" s="5"/>
      <c r="H59" s="5"/>
      <c r="I59" s="5"/>
      <c r="J59" s="31" t="s">
        <v>868</v>
      </c>
    </row>
    <row r="60" s="2" customFormat="1" ht="30.5" customHeight="1" spans="1:256">
      <c r="A60" s="6" t="s">
        <v>869</v>
      </c>
      <c r="B60" s="6"/>
      <c r="C60" s="7" t="s">
        <v>937</v>
      </c>
      <c r="D60" s="7"/>
      <c r="E60" s="7"/>
      <c r="F60" s="7"/>
      <c r="G60" s="7"/>
      <c r="H60" s="7"/>
      <c r="I60" s="7"/>
      <c r="J60" s="7"/>
      <c r="K60" s="4"/>
      <c r="L60" s="32"/>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row>
    <row r="61" s="3" customFormat="1" ht="30.5" customHeight="1" spans="1:256">
      <c r="A61" s="6" t="s">
        <v>871</v>
      </c>
      <c r="B61" s="6"/>
      <c r="C61" s="8" t="s">
        <v>746</v>
      </c>
      <c r="D61" s="8"/>
      <c r="E61" s="8"/>
      <c r="F61" s="6" t="s">
        <v>872</v>
      </c>
      <c r="G61" s="7" t="s">
        <v>746</v>
      </c>
      <c r="H61" s="7"/>
      <c r="I61" s="7"/>
      <c r="J61" s="7"/>
      <c r="K61" s="4"/>
      <c r="L61" s="32"/>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row>
    <row r="62" s="3" customFormat="1" ht="30.5" customHeight="1" spans="1:256">
      <c r="A62" s="6" t="s">
        <v>873</v>
      </c>
      <c r="B62" s="6"/>
      <c r="C62" s="6"/>
      <c r="D62" s="6" t="s">
        <v>874</v>
      </c>
      <c r="E62" s="6" t="s">
        <v>664</v>
      </c>
      <c r="F62" s="6" t="s">
        <v>875</v>
      </c>
      <c r="G62" s="6" t="s">
        <v>876</v>
      </c>
      <c r="H62" s="6" t="s">
        <v>877</v>
      </c>
      <c r="I62" s="6" t="s">
        <v>878</v>
      </c>
      <c r="J62" s="6"/>
      <c r="K62" s="4"/>
      <c r="L62" s="32"/>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row>
    <row r="63" s="3" customFormat="1" ht="36" customHeight="1" spans="1:256">
      <c r="A63" s="6"/>
      <c r="B63" s="6"/>
      <c r="C63" s="9" t="s">
        <v>879</v>
      </c>
      <c r="D63" s="10">
        <f>20396600/10000</f>
        <v>2039.66</v>
      </c>
      <c r="E63" s="10">
        <f>10873132.44/10000</f>
        <v>1087.313244</v>
      </c>
      <c r="F63" s="10">
        <f>10873132.44/10000</f>
        <v>1087.313244</v>
      </c>
      <c r="G63" s="6">
        <v>10</v>
      </c>
      <c r="H63" s="11">
        <v>1</v>
      </c>
      <c r="I63" s="12">
        <v>10</v>
      </c>
      <c r="J63" s="12"/>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row>
    <row r="64" s="3" customFormat="1" ht="36" customHeight="1" spans="1:256">
      <c r="A64" s="6"/>
      <c r="B64" s="6"/>
      <c r="C64" s="9" t="s">
        <v>880</v>
      </c>
      <c r="D64" s="10">
        <f>20396600/10000</f>
        <v>2039.66</v>
      </c>
      <c r="E64" s="10">
        <f>10873132.44/10000</f>
        <v>1087.313244</v>
      </c>
      <c r="F64" s="10">
        <f>10873132.44/10000</f>
        <v>1087.313244</v>
      </c>
      <c r="G64" s="6" t="s">
        <v>668</v>
      </c>
      <c r="H64" s="11"/>
      <c r="I64" s="12" t="s">
        <v>668</v>
      </c>
      <c r="J64" s="12"/>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row>
    <row r="65" s="3" customFormat="1" ht="36" customHeight="1" spans="1:256">
      <c r="A65" s="6"/>
      <c r="B65" s="6"/>
      <c r="C65" s="9" t="s">
        <v>881</v>
      </c>
      <c r="D65" s="11"/>
      <c r="E65" s="11"/>
      <c r="F65" s="11"/>
      <c r="G65" s="6" t="s">
        <v>668</v>
      </c>
      <c r="H65" s="11"/>
      <c r="I65" s="12" t="s">
        <v>668</v>
      </c>
      <c r="J65" s="12"/>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row>
    <row r="66" ht="36" customHeight="1" spans="1:10">
      <c r="A66" s="6"/>
      <c r="B66" s="6"/>
      <c r="C66" s="9" t="s">
        <v>882</v>
      </c>
      <c r="D66" s="12" t="s">
        <v>668</v>
      </c>
      <c r="E66" s="12" t="s">
        <v>668</v>
      </c>
      <c r="F66" s="12" t="s">
        <v>668</v>
      </c>
      <c r="G66" s="6" t="s">
        <v>668</v>
      </c>
      <c r="H66" s="11"/>
      <c r="I66" s="12" t="s">
        <v>668</v>
      </c>
      <c r="J66" s="12"/>
    </row>
    <row r="67" ht="18" customHeight="1" spans="1:10">
      <c r="A67" s="6" t="s">
        <v>883</v>
      </c>
      <c r="B67" s="6" t="s">
        <v>884</v>
      </c>
      <c r="C67" s="6"/>
      <c r="D67" s="6"/>
      <c r="E67" s="6"/>
      <c r="F67" s="12" t="s">
        <v>759</v>
      </c>
      <c r="G67" s="12"/>
      <c r="H67" s="12"/>
      <c r="I67" s="12"/>
      <c r="J67" s="12"/>
    </row>
    <row r="68" ht="95" customHeight="1" spans="1:10">
      <c r="A68" s="6"/>
      <c r="B68" s="13" t="s">
        <v>938</v>
      </c>
      <c r="C68" s="13"/>
      <c r="D68" s="13"/>
      <c r="E68" s="13"/>
      <c r="F68" s="13" t="s">
        <v>939</v>
      </c>
      <c r="G68" s="13"/>
      <c r="H68" s="13"/>
      <c r="I68" s="13"/>
      <c r="J68" s="13"/>
    </row>
    <row r="69" ht="30" customHeight="1" spans="1:10">
      <c r="A69" s="14" t="s">
        <v>887</v>
      </c>
      <c r="B69" s="15"/>
      <c r="C69" s="16"/>
      <c r="D69" s="14" t="s">
        <v>888</v>
      </c>
      <c r="E69" s="15"/>
      <c r="F69" s="16"/>
      <c r="G69" s="17" t="s">
        <v>790</v>
      </c>
      <c r="H69" s="17" t="s">
        <v>876</v>
      </c>
      <c r="I69" s="17" t="s">
        <v>878</v>
      </c>
      <c r="J69" s="17" t="s">
        <v>791</v>
      </c>
    </row>
    <row r="70" ht="30" customHeight="1" spans="1:10">
      <c r="A70" s="18" t="s">
        <v>784</v>
      </c>
      <c r="B70" s="6" t="s">
        <v>785</v>
      </c>
      <c r="C70" s="6" t="s">
        <v>786</v>
      </c>
      <c r="D70" s="6" t="s">
        <v>787</v>
      </c>
      <c r="E70" s="6" t="s">
        <v>788</v>
      </c>
      <c r="F70" s="19" t="s">
        <v>789</v>
      </c>
      <c r="G70" s="20"/>
      <c r="H70" s="20"/>
      <c r="I70" s="20"/>
      <c r="J70" s="20"/>
    </row>
    <row r="71" ht="28.5" customHeight="1" spans="1:10">
      <c r="A71" s="21" t="s">
        <v>792</v>
      </c>
      <c r="B71" s="22" t="s">
        <v>793</v>
      </c>
      <c r="C71" s="6" t="s">
        <v>940</v>
      </c>
      <c r="D71" s="6" t="s">
        <v>795</v>
      </c>
      <c r="E71" s="330" t="s">
        <v>941</v>
      </c>
      <c r="F71" s="6" t="s">
        <v>796</v>
      </c>
      <c r="G71" s="6" t="s">
        <v>942</v>
      </c>
      <c r="H71" s="6">
        <v>4</v>
      </c>
      <c r="I71" s="6">
        <v>4</v>
      </c>
      <c r="J71" s="6" t="s">
        <v>778</v>
      </c>
    </row>
    <row r="72" ht="24.5" customHeight="1" spans="1:10">
      <c r="A72" s="21"/>
      <c r="B72" s="22" t="s">
        <v>793</v>
      </c>
      <c r="C72" s="6" t="s">
        <v>943</v>
      </c>
      <c r="D72" s="6" t="s">
        <v>795</v>
      </c>
      <c r="E72" s="330" t="s">
        <v>944</v>
      </c>
      <c r="F72" s="6" t="s">
        <v>796</v>
      </c>
      <c r="G72" s="6" t="s">
        <v>945</v>
      </c>
      <c r="H72" s="6">
        <v>4</v>
      </c>
      <c r="I72" s="6">
        <v>4</v>
      </c>
      <c r="J72" s="6" t="s">
        <v>778</v>
      </c>
    </row>
    <row r="73" ht="32.5" customHeight="1" spans="1:10">
      <c r="A73" s="21"/>
      <c r="B73" s="22" t="s">
        <v>793</v>
      </c>
      <c r="C73" s="6" t="s">
        <v>946</v>
      </c>
      <c r="D73" s="6" t="s">
        <v>795</v>
      </c>
      <c r="E73" s="330" t="s">
        <v>19</v>
      </c>
      <c r="F73" s="6" t="s">
        <v>804</v>
      </c>
      <c r="G73" s="6" t="s">
        <v>947</v>
      </c>
      <c r="H73" s="6">
        <v>4</v>
      </c>
      <c r="I73" s="6">
        <v>4</v>
      </c>
      <c r="J73" s="6" t="s">
        <v>778</v>
      </c>
    </row>
    <row r="74" ht="34" customHeight="1" spans="1:10">
      <c r="A74" s="21"/>
      <c r="B74" s="22" t="s">
        <v>793</v>
      </c>
      <c r="C74" s="6" t="s">
        <v>948</v>
      </c>
      <c r="D74" s="6" t="s">
        <v>795</v>
      </c>
      <c r="E74" s="6" t="s">
        <v>949</v>
      </c>
      <c r="F74" s="6" t="s">
        <v>796</v>
      </c>
      <c r="G74" s="6" t="s">
        <v>950</v>
      </c>
      <c r="H74" s="6">
        <v>4</v>
      </c>
      <c r="I74" s="6">
        <v>4</v>
      </c>
      <c r="J74" s="6" t="s">
        <v>778</v>
      </c>
    </row>
    <row r="75" ht="28.5" customHeight="1" spans="1:10">
      <c r="A75" s="21"/>
      <c r="B75" s="22" t="s">
        <v>793</v>
      </c>
      <c r="C75" s="6" t="s">
        <v>951</v>
      </c>
      <c r="D75" s="6" t="s">
        <v>795</v>
      </c>
      <c r="E75" s="6" t="s">
        <v>952</v>
      </c>
      <c r="F75" s="6" t="s">
        <v>796</v>
      </c>
      <c r="G75" s="6" t="s">
        <v>953</v>
      </c>
      <c r="H75" s="6">
        <v>4</v>
      </c>
      <c r="I75" s="6">
        <v>4</v>
      </c>
      <c r="J75" s="6" t="s">
        <v>778</v>
      </c>
    </row>
    <row r="76" ht="28.5" customHeight="1" spans="1:10">
      <c r="A76" s="21"/>
      <c r="B76" s="22" t="s">
        <v>793</v>
      </c>
      <c r="C76" s="6" t="s">
        <v>954</v>
      </c>
      <c r="D76" s="6" t="s">
        <v>795</v>
      </c>
      <c r="E76" s="6" t="s">
        <v>13</v>
      </c>
      <c r="F76" s="6" t="s">
        <v>796</v>
      </c>
      <c r="G76" s="6" t="s">
        <v>955</v>
      </c>
      <c r="H76" s="6">
        <v>4</v>
      </c>
      <c r="I76" s="6">
        <v>4</v>
      </c>
      <c r="J76" s="6" t="s">
        <v>778</v>
      </c>
    </row>
    <row r="77" ht="28.5" customHeight="1" spans="1:10">
      <c r="A77" s="21"/>
      <c r="B77" s="22" t="s">
        <v>793</v>
      </c>
      <c r="C77" s="6" t="s">
        <v>956</v>
      </c>
      <c r="D77" s="6" t="s">
        <v>795</v>
      </c>
      <c r="E77" s="6" t="s">
        <v>82</v>
      </c>
      <c r="F77" s="6" t="s">
        <v>796</v>
      </c>
      <c r="G77" s="6" t="s">
        <v>957</v>
      </c>
      <c r="H77" s="6">
        <v>4</v>
      </c>
      <c r="I77" s="6">
        <v>4</v>
      </c>
      <c r="J77" s="6" t="s">
        <v>778</v>
      </c>
    </row>
    <row r="78" ht="35" customHeight="1" spans="1:10">
      <c r="A78" s="21"/>
      <c r="B78" s="22" t="s">
        <v>807</v>
      </c>
      <c r="C78" s="6" t="s">
        <v>925</v>
      </c>
      <c r="D78" s="6" t="s">
        <v>799</v>
      </c>
      <c r="E78" s="6" t="s">
        <v>811</v>
      </c>
      <c r="F78" s="6" t="s">
        <v>812</v>
      </c>
      <c r="G78" s="6" t="s">
        <v>811</v>
      </c>
      <c r="H78" s="6">
        <v>6</v>
      </c>
      <c r="I78" s="6">
        <v>6</v>
      </c>
      <c r="J78" s="6" t="s">
        <v>778</v>
      </c>
    </row>
    <row r="79" ht="35" customHeight="1" spans="1:10">
      <c r="A79" s="21"/>
      <c r="B79" s="22" t="s">
        <v>807</v>
      </c>
      <c r="C79" s="6" t="s">
        <v>958</v>
      </c>
      <c r="D79" s="6" t="s">
        <v>799</v>
      </c>
      <c r="E79" s="6" t="s">
        <v>811</v>
      </c>
      <c r="F79" s="6" t="s">
        <v>812</v>
      </c>
      <c r="G79" s="6" t="s">
        <v>811</v>
      </c>
      <c r="H79" s="6">
        <v>6</v>
      </c>
      <c r="I79" s="6">
        <v>6</v>
      </c>
      <c r="J79" s="6" t="s">
        <v>778</v>
      </c>
    </row>
    <row r="80" ht="28.5" customHeight="1" spans="1:10">
      <c r="A80" s="21"/>
      <c r="B80" s="22" t="s">
        <v>818</v>
      </c>
      <c r="C80" s="6" t="s">
        <v>819</v>
      </c>
      <c r="D80" s="6" t="s">
        <v>799</v>
      </c>
      <c r="E80" s="330" t="s">
        <v>820</v>
      </c>
      <c r="F80" s="6" t="s">
        <v>812</v>
      </c>
      <c r="G80" s="330" t="s">
        <v>820</v>
      </c>
      <c r="H80" s="6">
        <v>5</v>
      </c>
      <c r="I80" s="6">
        <v>5</v>
      </c>
      <c r="J80" s="6" t="s">
        <v>778</v>
      </c>
    </row>
    <row r="81" ht="28.5" customHeight="1" spans="1:10">
      <c r="A81" s="21"/>
      <c r="B81" s="21" t="s">
        <v>821</v>
      </c>
      <c r="C81" s="6" t="s">
        <v>771</v>
      </c>
      <c r="D81" s="6" t="s">
        <v>795</v>
      </c>
      <c r="E81" s="6">
        <v>95</v>
      </c>
      <c r="F81" s="6" t="s">
        <v>809</v>
      </c>
      <c r="G81" s="6" t="s">
        <v>959</v>
      </c>
      <c r="H81" s="6">
        <v>5</v>
      </c>
      <c r="I81" s="6">
        <v>4</v>
      </c>
      <c r="J81" s="6" t="s">
        <v>960</v>
      </c>
    </row>
    <row r="82" ht="35" customHeight="1" spans="1:10">
      <c r="A82" s="21" t="s">
        <v>826</v>
      </c>
      <c r="B82" s="21" t="s">
        <v>827</v>
      </c>
      <c r="C82" s="6" t="s">
        <v>961</v>
      </c>
      <c r="D82" s="6" t="s">
        <v>799</v>
      </c>
      <c r="E82" s="330" t="s">
        <v>962</v>
      </c>
      <c r="F82" s="6" t="s">
        <v>812</v>
      </c>
      <c r="G82" s="6" t="s">
        <v>962</v>
      </c>
      <c r="H82" s="6">
        <v>4</v>
      </c>
      <c r="I82" s="6">
        <v>3</v>
      </c>
      <c r="J82" s="6" t="s">
        <v>778</v>
      </c>
    </row>
    <row r="83" ht="35" customHeight="1" spans="1:10">
      <c r="A83" s="21"/>
      <c r="B83" s="21" t="s">
        <v>827</v>
      </c>
      <c r="C83" s="6" t="s">
        <v>963</v>
      </c>
      <c r="D83" s="6" t="s">
        <v>799</v>
      </c>
      <c r="E83" s="330" t="s">
        <v>962</v>
      </c>
      <c r="F83" s="6" t="s">
        <v>812</v>
      </c>
      <c r="G83" s="6" t="s">
        <v>962</v>
      </c>
      <c r="H83" s="6">
        <v>4</v>
      </c>
      <c r="I83" s="6">
        <v>3</v>
      </c>
      <c r="J83" s="6" t="s">
        <v>778</v>
      </c>
    </row>
    <row r="84" ht="35" customHeight="1" spans="1:10">
      <c r="A84" s="21"/>
      <c r="B84" s="21" t="s">
        <v>837</v>
      </c>
      <c r="C84" s="6" t="s">
        <v>840</v>
      </c>
      <c r="D84" s="6" t="s">
        <v>799</v>
      </c>
      <c r="E84" s="330" t="s">
        <v>841</v>
      </c>
      <c r="F84" s="6" t="s">
        <v>812</v>
      </c>
      <c r="G84" s="6" t="s">
        <v>841</v>
      </c>
      <c r="H84" s="6">
        <v>4</v>
      </c>
      <c r="I84" s="6">
        <v>3</v>
      </c>
      <c r="J84" s="6" t="s">
        <v>778</v>
      </c>
    </row>
    <row r="85" ht="33" customHeight="1" spans="1:10">
      <c r="A85" s="21"/>
      <c r="B85" s="21" t="s">
        <v>837</v>
      </c>
      <c r="C85" s="6" t="s">
        <v>964</v>
      </c>
      <c r="D85" s="6" t="s">
        <v>799</v>
      </c>
      <c r="E85" s="330" t="s">
        <v>841</v>
      </c>
      <c r="F85" s="6" t="s">
        <v>812</v>
      </c>
      <c r="G85" s="6" t="s">
        <v>841</v>
      </c>
      <c r="H85" s="6">
        <v>4</v>
      </c>
      <c r="I85" s="6">
        <v>3</v>
      </c>
      <c r="J85" s="6" t="s">
        <v>778</v>
      </c>
    </row>
    <row r="86" ht="35.5" customHeight="1" spans="1:10">
      <c r="A86" s="21"/>
      <c r="B86" s="21" t="s">
        <v>837</v>
      </c>
      <c r="C86" s="6" t="s">
        <v>965</v>
      </c>
      <c r="D86" s="6" t="s">
        <v>799</v>
      </c>
      <c r="E86" s="330" t="s">
        <v>912</v>
      </c>
      <c r="F86" s="6" t="s">
        <v>812</v>
      </c>
      <c r="G86" s="6" t="s">
        <v>912</v>
      </c>
      <c r="H86" s="6">
        <v>4</v>
      </c>
      <c r="I86" s="6">
        <v>4</v>
      </c>
      <c r="J86" s="6" t="s">
        <v>778</v>
      </c>
    </row>
    <row r="87" ht="33" customHeight="1" spans="1:10">
      <c r="A87" s="21"/>
      <c r="B87" s="21" t="s">
        <v>847</v>
      </c>
      <c r="C87" s="6" t="s">
        <v>966</v>
      </c>
      <c r="D87" s="6" t="s">
        <v>799</v>
      </c>
      <c r="E87" s="330" t="s">
        <v>967</v>
      </c>
      <c r="F87" s="6" t="s">
        <v>812</v>
      </c>
      <c r="G87" s="6" t="s">
        <v>967</v>
      </c>
      <c r="H87" s="6">
        <v>5</v>
      </c>
      <c r="I87" s="6">
        <v>5</v>
      </c>
      <c r="J87" s="6" t="s">
        <v>778</v>
      </c>
    </row>
    <row r="88" ht="36.5" customHeight="1" spans="1:10">
      <c r="A88" s="21"/>
      <c r="B88" s="24" t="s">
        <v>850</v>
      </c>
      <c r="C88" s="6" t="s">
        <v>968</v>
      </c>
      <c r="D88" s="6" t="s">
        <v>799</v>
      </c>
      <c r="E88" s="330" t="s">
        <v>852</v>
      </c>
      <c r="F88" s="6" t="s">
        <v>812</v>
      </c>
      <c r="G88" s="6" t="s">
        <v>852</v>
      </c>
      <c r="H88" s="6">
        <v>3</v>
      </c>
      <c r="I88" s="6">
        <v>3</v>
      </c>
      <c r="J88" s="6" t="s">
        <v>778</v>
      </c>
    </row>
    <row r="89" ht="36.5" customHeight="1" spans="1:10">
      <c r="A89" s="21"/>
      <c r="B89" s="24" t="s">
        <v>850</v>
      </c>
      <c r="C89" s="6" t="s">
        <v>969</v>
      </c>
      <c r="D89" s="6" t="s">
        <v>799</v>
      </c>
      <c r="E89" s="330" t="s">
        <v>932</v>
      </c>
      <c r="F89" s="6" t="s">
        <v>812</v>
      </c>
      <c r="G89" s="6" t="s">
        <v>932</v>
      </c>
      <c r="H89" s="6">
        <v>2</v>
      </c>
      <c r="I89" s="6">
        <v>2</v>
      </c>
      <c r="J89" s="6" t="s">
        <v>778</v>
      </c>
    </row>
    <row r="90" ht="37" customHeight="1" spans="1:10">
      <c r="A90" s="25" t="s">
        <v>857</v>
      </c>
      <c r="B90" s="26" t="s">
        <v>858</v>
      </c>
      <c r="C90" s="6" t="s">
        <v>970</v>
      </c>
      <c r="D90" s="6" t="s">
        <v>914</v>
      </c>
      <c r="E90" s="330" t="s">
        <v>915</v>
      </c>
      <c r="F90" s="6" t="s">
        <v>809</v>
      </c>
      <c r="G90" s="6" t="s">
        <v>971</v>
      </c>
      <c r="H90" s="6">
        <v>5</v>
      </c>
      <c r="I90" s="6">
        <v>5</v>
      </c>
      <c r="J90" s="6" t="s">
        <v>778</v>
      </c>
    </row>
    <row r="91" ht="37" customHeight="1" spans="1:10">
      <c r="A91" s="27"/>
      <c r="B91" s="26" t="s">
        <v>858</v>
      </c>
      <c r="C91" s="6" t="s">
        <v>972</v>
      </c>
      <c r="D91" s="6" t="s">
        <v>914</v>
      </c>
      <c r="E91" s="330" t="s">
        <v>915</v>
      </c>
      <c r="F91" s="6" t="s">
        <v>809</v>
      </c>
      <c r="G91" s="6" t="s">
        <v>973</v>
      </c>
      <c r="H91" s="6">
        <v>5</v>
      </c>
      <c r="I91" s="6">
        <v>5</v>
      </c>
      <c r="J91" s="6" t="s">
        <v>778</v>
      </c>
    </row>
    <row r="92" ht="37" customHeight="1" spans="1:10">
      <c r="A92" s="6" t="s">
        <v>917</v>
      </c>
      <c r="B92" s="6"/>
      <c r="C92" s="6"/>
      <c r="D92" s="6" t="s">
        <v>778</v>
      </c>
      <c r="E92" s="6"/>
      <c r="F92" s="6"/>
      <c r="G92" s="6"/>
      <c r="H92" s="6"/>
      <c r="I92" s="6"/>
      <c r="J92" s="6"/>
    </row>
    <row r="93" ht="25.5" customHeight="1" spans="1:10">
      <c r="A93" s="6" t="s">
        <v>918</v>
      </c>
      <c r="B93" s="6"/>
      <c r="C93" s="6"/>
      <c r="D93" s="6"/>
      <c r="E93" s="6"/>
      <c r="F93" s="6"/>
      <c r="G93" s="6"/>
      <c r="H93" s="6">
        <v>100</v>
      </c>
      <c r="I93" s="6">
        <v>95</v>
      </c>
      <c r="J93" s="33" t="s">
        <v>811</v>
      </c>
    </row>
    <row r="94" ht="25.5" customHeight="1" spans="1:10">
      <c r="A94" s="29"/>
      <c r="B94" s="29"/>
      <c r="C94" s="29"/>
      <c r="D94" s="29"/>
      <c r="E94" s="29"/>
      <c r="F94" s="29"/>
      <c r="G94" s="29"/>
      <c r="H94" s="29"/>
      <c r="I94" s="29"/>
      <c r="J94" s="34"/>
    </row>
    <row r="95" ht="26" customHeight="1" spans="1:10">
      <c r="A95" s="5" t="s">
        <v>867</v>
      </c>
      <c r="B95" s="5"/>
      <c r="C95" s="5"/>
      <c r="D95" s="5"/>
      <c r="E95" s="5"/>
      <c r="F95" s="5"/>
      <c r="G95" s="5"/>
      <c r="H95" s="5"/>
      <c r="I95" s="5"/>
      <c r="J95" s="5"/>
    </row>
    <row r="96" s="1" customFormat="1" ht="23.5" customHeight="1" spans="1:10">
      <c r="A96" s="5"/>
      <c r="B96" s="5"/>
      <c r="C96" s="5"/>
      <c r="D96" s="5"/>
      <c r="E96" s="5"/>
      <c r="F96" s="5"/>
      <c r="G96" s="5"/>
      <c r="H96" s="5"/>
      <c r="I96" s="5"/>
      <c r="J96" s="31" t="s">
        <v>868</v>
      </c>
    </row>
    <row r="97" s="2" customFormat="1" ht="29.5" customHeight="1" spans="1:256">
      <c r="A97" s="6" t="s">
        <v>869</v>
      </c>
      <c r="B97" s="6"/>
      <c r="C97" s="7" t="s">
        <v>974</v>
      </c>
      <c r="D97" s="7"/>
      <c r="E97" s="7"/>
      <c r="F97" s="7"/>
      <c r="G97" s="7"/>
      <c r="H97" s="7"/>
      <c r="I97" s="7"/>
      <c r="J97" s="7"/>
      <c r="K97" s="4"/>
      <c r="L97" s="32"/>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c r="IT97" s="4"/>
      <c r="IU97" s="4"/>
      <c r="IV97" s="4"/>
    </row>
    <row r="98" s="3" customFormat="1" ht="29.5" customHeight="1" spans="1:256">
      <c r="A98" s="6" t="s">
        <v>871</v>
      </c>
      <c r="B98" s="6"/>
      <c r="C98" s="8" t="s">
        <v>746</v>
      </c>
      <c r="D98" s="8"/>
      <c r="E98" s="8"/>
      <c r="F98" s="6" t="s">
        <v>872</v>
      </c>
      <c r="G98" s="7" t="s">
        <v>746</v>
      </c>
      <c r="H98" s="7"/>
      <c r="I98" s="7"/>
      <c r="J98" s="7"/>
      <c r="K98" s="4"/>
      <c r="L98" s="32"/>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c r="IS98" s="4"/>
      <c r="IT98" s="4"/>
      <c r="IU98" s="4"/>
      <c r="IV98" s="4"/>
    </row>
    <row r="99" s="3" customFormat="1" ht="29.5" customHeight="1" spans="1:256">
      <c r="A99" s="6" t="s">
        <v>873</v>
      </c>
      <c r="B99" s="6"/>
      <c r="C99" s="6"/>
      <c r="D99" s="6" t="s">
        <v>874</v>
      </c>
      <c r="E99" s="6" t="s">
        <v>664</v>
      </c>
      <c r="F99" s="6" t="s">
        <v>875</v>
      </c>
      <c r="G99" s="6" t="s">
        <v>876</v>
      </c>
      <c r="H99" s="6" t="s">
        <v>877</v>
      </c>
      <c r="I99" s="6" t="s">
        <v>878</v>
      </c>
      <c r="J99" s="6"/>
      <c r="K99" s="4"/>
      <c r="L99" s="32"/>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c r="IS99" s="4"/>
      <c r="IT99" s="4"/>
      <c r="IU99" s="4"/>
      <c r="IV99" s="4"/>
    </row>
    <row r="100" s="3" customFormat="1" ht="36" customHeight="1" spans="1:256">
      <c r="A100" s="6"/>
      <c r="B100" s="6"/>
      <c r="C100" s="35" t="s">
        <v>879</v>
      </c>
      <c r="D100" s="36">
        <f>2785000/10000</f>
        <v>278.5</v>
      </c>
      <c r="E100" s="36">
        <f>2916999.74/10000</f>
        <v>291.699974</v>
      </c>
      <c r="F100" s="36">
        <f>2916999.74/10000</f>
        <v>291.699974</v>
      </c>
      <c r="G100" s="6">
        <v>10</v>
      </c>
      <c r="H100" s="11">
        <v>1</v>
      </c>
      <c r="I100" s="12">
        <v>10</v>
      </c>
      <c r="J100" s="12"/>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c r="IQ100" s="4"/>
      <c r="IR100" s="4"/>
      <c r="IS100" s="4"/>
      <c r="IT100" s="4"/>
      <c r="IU100" s="4"/>
      <c r="IV100" s="4"/>
    </row>
    <row r="101" s="3" customFormat="1" ht="36" customHeight="1" spans="1:256">
      <c r="A101" s="6"/>
      <c r="B101" s="6"/>
      <c r="C101" s="35" t="s">
        <v>880</v>
      </c>
      <c r="D101" s="36">
        <f>2785000/10000</f>
        <v>278.5</v>
      </c>
      <c r="E101" s="36">
        <f>2916999.74/10000</f>
        <v>291.699974</v>
      </c>
      <c r="F101" s="36">
        <f>2916999.74/10000</f>
        <v>291.699974</v>
      </c>
      <c r="G101" s="6" t="s">
        <v>668</v>
      </c>
      <c r="H101" s="11"/>
      <c r="I101" s="12" t="s">
        <v>668</v>
      </c>
      <c r="J101" s="12"/>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c r="IS101" s="4"/>
      <c r="IT101" s="4"/>
      <c r="IU101" s="4"/>
      <c r="IV101" s="4"/>
    </row>
    <row r="102" s="3" customFormat="1" ht="36" customHeight="1" spans="1:256">
      <c r="A102" s="6"/>
      <c r="B102" s="6"/>
      <c r="C102" s="35" t="s">
        <v>881</v>
      </c>
      <c r="D102" s="11"/>
      <c r="E102" s="11"/>
      <c r="F102" s="11"/>
      <c r="G102" s="6" t="s">
        <v>668</v>
      </c>
      <c r="H102" s="11"/>
      <c r="I102" s="12" t="s">
        <v>668</v>
      </c>
      <c r="J102" s="12"/>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c r="IT102" s="4"/>
      <c r="IU102" s="4"/>
      <c r="IV102" s="4"/>
    </row>
    <row r="103" ht="36" customHeight="1" spans="1:10">
      <c r="A103" s="6"/>
      <c r="B103" s="6"/>
      <c r="C103" s="35" t="s">
        <v>882</v>
      </c>
      <c r="D103" s="12" t="s">
        <v>668</v>
      </c>
      <c r="E103" s="12" t="s">
        <v>668</v>
      </c>
      <c r="F103" s="12" t="s">
        <v>668</v>
      </c>
      <c r="G103" s="6" t="s">
        <v>668</v>
      </c>
      <c r="H103" s="11"/>
      <c r="I103" s="12" t="s">
        <v>668</v>
      </c>
      <c r="J103" s="12"/>
    </row>
    <row r="104" ht="23.5" customHeight="1" spans="1:10">
      <c r="A104" s="6" t="s">
        <v>883</v>
      </c>
      <c r="B104" s="6" t="s">
        <v>884</v>
      </c>
      <c r="C104" s="6"/>
      <c r="D104" s="6"/>
      <c r="E104" s="6"/>
      <c r="F104" s="12" t="s">
        <v>759</v>
      </c>
      <c r="G104" s="12"/>
      <c r="H104" s="12"/>
      <c r="I104" s="12"/>
      <c r="J104" s="12"/>
    </row>
    <row r="105" ht="85.5" customHeight="1" spans="1:10">
      <c r="A105" s="6"/>
      <c r="B105" s="13" t="s">
        <v>975</v>
      </c>
      <c r="C105" s="13"/>
      <c r="D105" s="13"/>
      <c r="E105" s="13"/>
      <c r="F105" s="13" t="s">
        <v>976</v>
      </c>
      <c r="G105" s="13"/>
      <c r="H105" s="13"/>
      <c r="I105" s="13"/>
      <c r="J105" s="13"/>
    </row>
    <row r="106" ht="28.5" customHeight="1" spans="1:10">
      <c r="A106" s="14" t="s">
        <v>887</v>
      </c>
      <c r="B106" s="15"/>
      <c r="C106" s="16"/>
      <c r="D106" s="14" t="s">
        <v>888</v>
      </c>
      <c r="E106" s="15"/>
      <c r="F106" s="16"/>
      <c r="G106" s="17" t="s">
        <v>790</v>
      </c>
      <c r="H106" s="17" t="s">
        <v>876</v>
      </c>
      <c r="I106" s="17" t="s">
        <v>878</v>
      </c>
      <c r="J106" s="17" t="s">
        <v>791</v>
      </c>
    </row>
    <row r="107" ht="28.5" customHeight="1" spans="1:10">
      <c r="A107" s="18" t="s">
        <v>784</v>
      </c>
      <c r="B107" s="6" t="s">
        <v>785</v>
      </c>
      <c r="C107" s="6" t="s">
        <v>786</v>
      </c>
      <c r="D107" s="6" t="s">
        <v>787</v>
      </c>
      <c r="E107" s="6" t="s">
        <v>788</v>
      </c>
      <c r="F107" s="19" t="s">
        <v>789</v>
      </c>
      <c r="G107" s="20"/>
      <c r="H107" s="20"/>
      <c r="I107" s="20"/>
      <c r="J107" s="20"/>
    </row>
    <row r="108" ht="32.5" customHeight="1" spans="1:10">
      <c r="A108" s="21" t="s">
        <v>792</v>
      </c>
      <c r="B108" s="22" t="s">
        <v>793</v>
      </c>
      <c r="C108" s="6" t="s">
        <v>977</v>
      </c>
      <c r="D108" s="6" t="s">
        <v>795</v>
      </c>
      <c r="E108" s="330" t="s">
        <v>13</v>
      </c>
      <c r="F108" s="6" t="s">
        <v>804</v>
      </c>
      <c r="G108" s="6" t="s">
        <v>898</v>
      </c>
      <c r="H108" s="6">
        <v>7</v>
      </c>
      <c r="I108" s="6">
        <v>7</v>
      </c>
      <c r="J108" s="6" t="s">
        <v>778</v>
      </c>
    </row>
    <row r="109" ht="32.5" customHeight="1" spans="1:10">
      <c r="A109" s="21"/>
      <c r="B109" s="22" t="s">
        <v>793</v>
      </c>
      <c r="C109" s="6" t="s">
        <v>978</v>
      </c>
      <c r="D109" s="6" t="s">
        <v>795</v>
      </c>
      <c r="E109" s="330" t="s">
        <v>979</v>
      </c>
      <c r="F109" s="6" t="s">
        <v>823</v>
      </c>
      <c r="G109" s="6" t="s">
        <v>980</v>
      </c>
      <c r="H109" s="6">
        <v>7</v>
      </c>
      <c r="I109" s="6">
        <v>7</v>
      </c>
      <c r="J109" s="6" t="s">
        <v>778</v>
      </c>
    </row>
    <row r="110" ht="35" customHeight="1" spans="1:10">
      <c r="A110" s="21"/>
      <c r="B110" s="22" t="s">
        <v>793</v>
      </c>
      <c r="C110" s="6" t="s">
        <v>981</v>
      </c>
      <c r="D110" s="6" t="s">
        <v>795</v>
      </c>
      <c r="E110" s="330" t="s">
        <v>982</v>
      </c>
      <c r="F110" s="6" t="s">
        <v>983</v>
      </c>
      <c r="G110" s="6" t="s">
        <v>984</v>
      </c>
      <c r="H110" s="6">
        <v>7</v>
      </c>
      <c r="I110" s="6">
        <v>7</v>
      </c>
      <c r="J110" s="6" t="s">
        <v>778</v>
      </c>
    </row>
    <row r="111" ht="35" customHeight="1" spans="1:10">
      <c r="A111" s="21"/>
      <c r="B111" s="22" t="s">
        <v>793</v>
      </c>
      <c r="C111" s="6" t="s">
        <v>985</v>
      </c>
      <c r="D111" s="6" t="s">
        <v>799</v>
      </c>
      <c r="E111" s="330" t="s">
        <v>13</v>
      </c>
      <c r="F111" s="6" t="s">
        <v>802</v>
      </c>
      <c r="G111" s="6" t="s">
        <v>923</v>
      </c>
      <c r="H111" s="6">
        <v>7</v>
      </c>
      <c r="I111" s="6">
        <v>7</v>
      </c>
      <c r="J111" s="6" t="s">
        <v>778</v>
      </c>
    </row>
    <row r="112" ht="32.5" customHeight="1" spans="1:10">
      <c r="A112" s="21"/>
      <c r="B112" s="22" t="s">
        <v>793</v>
      </c>
      <c r="C112" s="6" t="s">
        <v>986</v>
      </c>
      <c r="D112" s="6" t="s">
        <v>799</v>
      </c>
      <c r="E112" s="6" t="s">
        <v>13</v>
      </c>
      <c r="F112" s="6" t="s">
        <v>900</v>
      </c>
      <c r="G112" s="6" t="s">
        <v>987</v>
      </c>
      <c r="H112" s="6">
        <v>7</v>
      </c>
      <c r="I112" s="6">
        <v>7</v>
      </c>
      <c r="J112" s="6" t="s">
        <v>778</v>
      </c>
    </row>
    <row r="113" ht="32.5" customHeight="1" spans="1:10">
      <c r="A113" s="21"/>
      <c r="B113" s="22" t="s">
        <v>807</v>
      </c>
      <c r="C113" s="6" t="s">
        <v>988</v>
      </c>
      <c r="D113" s="6" t="s">
        <v>799</v>
      </c>
      <c r="E113" s="330" t="s">
        <v>811</v>
      </c>
      <c r="F113" s="6" t="s">
        <v>812</v>
      </c>
      <c r="G113" s="6" t="s">
        <v>811</v>
      </c>
      <c r="H113" s="6">
        <v>5</v>
      </c>
      <c r="I113" s="6">
        <v>5</v>
      </c>
      <c r="J113" s="6" t="s">
        <v>778</v>
      </c>
    </row>
    <row r="114" ht="32.5" customHeight="1" spans="1:10">
      <c r="A114" s="21"/>
      <c r="B114" s="22" t="s">
        <v>818</v>
      </c>
      <c r="C114" s="6" t="s">
        <v>819</v>
      </c>
      <c r="D114" s="6" t="s">
        <v>799</v>
      </c>
      <c r="E114" s="330" t="s">
        <v>927</v>
      </c>
      <c r="F114" s="6" t="s">
        <v>812</v>
      </c>
      <c r="G114" s="6" t="s">
        <v>927</v>
      </c>
      <c r="H114" s="6">
        <v>5</v>
      </c>
      <c r="I114" s="6">
        <v>5</v>
      </c>
      <c r="J114" s="6" t="s">
        <v>778</v>
      </c>
    </row>
    <row r="115" ht="32.5" customHeight="1" spans="1:10">
      <c r="A115" s="21"/>
      <c r="B115" s="21" t="s">
        <v>821</v>
      </c>
      <c r="C115" s="6" t="s">
        <v>771</v>
      </c>
      <c r="D115" s="6" t="s">
        <v>795</v>
      </c>
      <c r="E115" s="6">
        <v>95</v>
      </c>
      <c r="F115" s="6" t="s">
        <v>809</v>
      </c>
      <c r="G115" s="6" t="s">
        <v>989</v>
      </c>
      <c r="H115" s="6">
        <v>5</v>
      </c>
      <c r="I115" s="6">
        <v>4</v>
      </c>
      <c r="J115" s="6" t="s">
        <v>990</v>
      </c>
    </row>
    <row r="116" ht="32.5" customHeight="1" spans="1:10">
      <c r="A116" s="21" t="s">
        <v>826</v>
      </c>
      <c r="B116" s="21" t="s">
        <v>827</v>
      </c>
      <c r="C116" s="6" t="s">
        <v>991</v>
      </c>
      <c r="D116" s="6" t="s">
        <v>799</v>
      </c>
      <c r="E116" s="330" t="s">
        <v>843</v>
      </c>
      <c r="F116" s="6" t="s">
        <v>812</v>
      </c>
      <c r="G116" s="6" t="s">
        <v>843</v>
      </c>
      <c r="H116" s="6">
        <v>10</v>
      </c>
      <c r="I116" s="6">
        <v>9</v>
      </c>
      <c r="J116" s="6" t="s">
        <v>778</v>
      </c>
    </row>
    <row r="117" ht="45.5" customHeight="1" spans="1:10">
      <c r="A117" s="21"/>
      <c r="B117" s="21" t="s">
        <v>837</v>
      </c>
      <c r="C117" s="6" t="s">
        <v>992</v>
      </c>
      <c r="D117" s="6" t="s">
        <v>799</v>
      </c>
      <c r="E117" s="330" t="s">
        <v>843</v>
      </c>
      <c r="F117" s="6" t="s">
        <v>812</v>
      </c>
      <c r="G117" s="6" t="s">
        <v>843</v>
      </c>
      <c r="H117" s="6">
        <v>10</v>
      </c>
      <c r="I117" s="6">
        <v>10</v>
      </c>
      <c r="J117" s="6" t="s">
        <v>778</v>
      </c>
    </row>
    <row r="118" ht="32.5" customHeight="1" spans="1:10">
      <c r="A118" s="21"/>
      <c r="B118" s="24" t="s">
        <v>850</v>
      </c>
      <c r="C118" s="6" t="s">
        <v>993</v>
      </c>
      <c r="D118" s="6" t="s">
        <v>799</v>
      </c>
      <c r="E118" s="330" t="s">
        <v>843</v>
      </c>
      <c r="F118" s="6" t="s">
        <v>812</v>
      </c>
      <c r="G118" s="6" t="s">
        <v>843</v>
      </c>
      <c r="H118" s="6">
        <v>10</v>
      </c>
      <c r="I118" s="6">
        <v>9</v>
      </c>
      <c r="J118" s="6" t="s">
        <v>778</v>
      </c>
    </row>
    <row r="119" ht="32.5" customHeight="1" spans="1:10">
      <c r="A119" s="25" t="s">
        <v>857</v>
      </c>
      <c r="B119" s="26" t="s">
        <v>858</v>
      </c>
      <c r="C119" s="6" t="s">
        <v>859</v>
      </c>
      <c r="D119" s="6" t="s">
        <v>914</v>
      </c>
      <c r="E119" s="330" t="s">
        <v>915</v>
      </c>
      <c r="F119" s="6" t="s">
        <v>809</v>
      </c>
      <c r="G119" s="6" t="s">
        <v>994</v>
      </c>
      <c r="H119" s="6">
        <v>10</v>
      </c>
      <c r="I119" s="6">
        <v>10</v>
      </c>
      <c r="J119" s="6" t="s">
        <v>778</v>
      </c>
    </row>
    <row r="120" ht="36" customHeight="1" spans="1:10">
      <c r="A120" s="6" t="s">
        <v>917</v>
      </c>
      <c r="B120" s="6"/>
      <c r="C120" s="6"/>
      <c r="D120" s="6" t="s">
        <v>778</v>
      </c>
      <c r="E120" s="6"/>
      <c r="F120" s="6"/>
      <c r="G120" s="6"/>
      <c r="H120" s="6"/>
      <c r="I120" s="6"/>
      <c r="J120" s="6"/>
    </row>
    <row r="121" ht="25.5" customHeight="1" spans="1:10">
      <c r="A121" s="6" t="s">
        <v>918</v>
      </c>
      <c r="B121" s="6"/>
      <c r="C121" s="6"/>
      <c r="D121" s="6"/>
      <c r="E121" s="6"/>
      <c r="F121" s="6"/>
      <c r="G121" s="6"/>
      <c r="H121" s="6">
        <v>100</v>
      </c>
      <c r="I121" s="6">
        <v>97</v>
      </c>
      <c r="J121" s="33" t="s">
        <v>811</v>
      </c>
    </row>
    <row r="122" ht="25.5" customHeight="1" spans="1:10">
      <c r="A122" s="29"/>
      <c r="B122" s="29"/>
      <c r="C122" s="29"/>
      <c r="D122" s="29"/>
      <c r="E122" s="29"/>
      <c r="F122" s="29"/>
      <c r="G122" s="29"/>
      <c r="H122" s="29"/>
      <c r="I122" s="29"/>
      <c r="J122" s="34"/>
    </row>
    <row r="123" ht="26" customHeight="1" spans="1:10">
      <c r="A123" s="5" t="s">
        <v>867</v>
      </c>
      <c r="B123" s="5"/>
      <c r="C123" s="5"/>
      <c r="D123" s="5"/>
      <c r="E123" s="5"/>
      <c r="F123" s="5"/>
      <c r="G123" s="5"/>
      <c r="H123" s="5"/>
      <c r="I123" s="5"/>
      <c r="J123" s="5"/>
    </row>
    <row r="124" s="1" customFormat="1" ht="23" customHeight="1" spans="1:10">
      <c r="A124" s="5"/>
      <c r="B124" s="5"/>
      <c r="C124" s="5"/>
      <c r="D124" s="5"/>
      <c r="E124" s="5"/>
      <c r="F124" s="5"/>
      <c r="G124" s="5"/>
      <c r="H124" s="5"/>
      <c r="I124" s="5"/>
      <c r="J124" s="31" t="s">
        <v>868</v>
      </c>
    </row>
    <row r="125" s="2" customFormat="1" ht="30.5" customHeight="1" spans="1:256">
      <c r="A125" s="6" t="s">
        <v>869</v>
      </c>
      <c r="B125" s="6"/>
      <c r="C125" s="7" t="s">
        <v>995</v>
      </c>
      <c r="D125" s="7"/>
      <c r="E125" s="7"/>
      <c r="F125" s="7"/>
      <c r="G125" s="7"/>
      <c r="H125" s="7"/>
      <c r="I125" s="7"/>
      <c r="J125" s="7"/>
      <c r="K125" s="4"/>
      <c r="L125" s="32"/>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c r="IQ125" s="4"/>
      <c r="IR125" s="4"/>
      <c r="IS125" s="4"/>
      <c r="IT125" s="4"/>
      <c r="IU125" s="4"/>
      <c r="IV125" s="4"/>
    </row>
    <row r="126" s="3" customFormat="1" ht="30.5" customHeight="1" spans="1:256">
      <c r="A126" s="6" t="s">
        <v>871</v>
      </c>
      <c r="B126" s="6"/>
      <c r="C126" s="8" t="s">
        <v>746</v>
      </c>
      <c r="D126" s="8"/>
      <c r="E126" s="8"/>
      <c r="F126" s="6" t="s">
        <v>872</v>
      </c>
      <c r="G126" s="7" t="s">
        <v>746</v>
      </c>
      <c r="H126" s="7"/>
      <c r="I126" s="7"/>
      <c r="J126" s="7"/>
      <c r="K126" s="4"/>
      <c r="L126" s="32"/>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4"/>
      <c r="IR126" s="4"/>
      <c r="IS126" s="4"/>
      <c r="IT126" s="4"/>
      <c r="IU126" s="4"/>
      <c r="IV126" s="4"/>
    </row>
    <row r="127" s="3" customFormat="1" ht="30.5" customHeight="1" spans="1:256">
      <c r="A127" s="6" t="s">
        <v>873</v>
      </c>
      <c r="B127" s="6"/>
      <c r="C127" s="6"/>
      <c r="D127" s="6" t="s">
        <v>874</v>
      </c>
      <c r="E127" s="6" t="s">
        <v>664</v>
      </c>
      <c r="F127" s="6" t="s">
        <v>875</v>
      </c>
      <c r="G127" s="6" t="s">
        <v>876</v>
      </c>
      <c r="H127" s="6" t="s">
        <v>877</v>
      </c>
      <c r="I127" s="6" t="s">
        <v>878</v>
      </c>
      <c r="J127" s="6"/>
      <c r="K127" s="4"/>
      <c r="L127" s="32"/>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c r="IQ127" s="4"/>
      <c r="IR127" s="4"/>
      <c r="IS127" s="4"/>
      <c r="IT127" s="4"/>
      <c r="IU127" s="4"/>
      <c r="IV127" s="4"/>
    </row>
    <row r="128" s="3" customFormat="1" ht="36" customHeight="1" spans="1:256">
      <c r="A128" s="6"/>
      <c r="B128" s="6"/>
      <c r="C128" s="35" t="s">
        <v>879</v>
      </c>
      <c r="D128" s="10">
        <f>1110000/10000</f>
        <v>111</v>
      </c>
      <c r="E128" s="10">
        <f>859490/10000</f>
        <v>85.949</v>
      </c>
      <c r="F128" s="10">
        <f>859490/10000</f>
        <v>85.949</v>
      </c>
      <c r="G128" s="6">
        <v>10</v>
      </c>
      <c r="H128" s="11">
        <v>1</v>
      </c>
      <c r="I128" s="12">
        <v>10</v>
      </c>
      <c r="J128" s="12"/>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c r="IH128" s="4"/>
      <c r="II128" s="4"/>
      <c r="IJ128" s="4"/>
      <c r="IK128" s="4"/>
      <c r="IL128" s="4"/>
      <c r="IM128" s="4"/>
      <c r="IN128" s="4"/>
      <c r="IO128" s="4"/>
      <c r="IP128" s="4"/>
      <c r="IQ128" s="4"/>
      <c r="IR128" s="4"/>
      <c r="IS128" s="4"/>
      <c r="IT128" s="4"/>
      <c r="IU128" s="4"/>
      <c r="IV128" s="4"/>
    </row>
    <row r="129" s="3" customFormat="1" ht="36" customHeight="1" spans="1:256">
      <c r="A129" s="6"/>
      <c r="B129" s="6"/>
      <c r="C129" s="35" t="s">
        <v>880</v>
      </c>
      <c r="D129" s="10">
        <f>1110000/10000</f>
        <v>111</v>
      </c>
      <c r="E129" s="10">
        <f>859490/10000</f>
        <v>85.949</v>
      </c>
      <c r="F129" s="10">
        <f>859490/10000</f>
        <v>85.949</v>
      </c>
      <c r="G129" s="6" t="s">
        <v>668</v>
      </c>
      <c r="H129" s="11"/>
      <c r="I129" s="12" t="s">
        <v>668</v>
      </c>
      <c r="J129" s="12"/>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c r="IH129" s="4"/>
      <c r="II129" s="4"/>
      <c r="IJ129" s="4"/>
      <c r="IK129" s="4"/>
      <c r="IL129" s="4"/>
      <c r="IM129" s="4"/>
      <c r="IN129" s="4"/>
      <c r="IO129" s="4"/>
      <c r="IP129" s="4"/>
      <c r="IQ129" s="4"/>
      <c r="IR129" s="4"/>
      <c r="IS129" s="4"/>
      <c r="IT129" s="4"/>
      <c r="IU129" s="4"/>
      <c r="IV129" s="4"/>
    </row>
    <row r="130" s="3" customFormat="1" ht="36" customHeight="1" spans="1:256">
      <c r="A130" s="6"/>
      <c r="B130" s="6"/>
      <c r="C130" s="35" t="s">
        <v>881</v>
      </c>
      <c r="D130" s="11"/>
      <c r="E130" s="11"/>
      <c r="F130" s="11"/>
      <c r="G130" s="6" t="s">
        <v>668</v>
      </c>
      <c r="H130" s="11"/>
      <c r="I130" s="12" t="s">
        <v>668</v>
      </c>
      <c r="J130" s="12"/>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c r="IP130" s="4"/>
      <c r="IQ130" s="4"/>
      <c r="IR130" s="4"/>
      <c r="IS130" s="4"/>
      <c r="IT130" s="4"/>
      <c r="IU130" s="4"/>
      <c r="IV130" s="4"/>
    </row>
    <row r="131" ht="36" customHeight="1" spans="1:10">
      <c r="A131" s="6"/>
      <c r="B131" s="6"/>
      <c r="C131" s="35" t="s">
        <v>882</v>
      </c>
      <c r="D131" s="12" t="s">
        <v>668</v>
      </c>
      <c r="E131" s="12" t="s">
        <v>668</v>
      </c>
      <c r="F131" s="12" t="s">
        <v>668</v>
      </c>
      <c r="G131" s="6" t="s">
        <v>668</v>
      </c>
      <c r="H131" s="11"/>
      <c r="I131" s="12" t="s">
        <v>668</v>
      </c>
      <c r="J131" s="12"/>
    </row>
    <row r="132" ht="20" customHeight="1" spans="1:10">
      <c r="A132" s="6" t="s">
        <v>883</v>
      </c>
      <c r="B132" s="6" t="s">
        <v>884</v>
      </c>
      <c r="C132" s="6"/>
      <c r="D132" s="6"/>
      <c r="E132" s="6"/>
      <c r="F132" s="12" t="s">
        <v>759</v>
      </c>
      <c r="G132" s="12"/>
      <c r="H132" s="12"/>
      <c r="I132" s="12"/>
      <c r="J132" s="12"/>
    </row>
    <row r="133" ht="100" customHeight="1" spans="1:10">
      <c r="A133" s="6"/>
      <c r="B133" s="13" t="s">
        <v>996</v>
      </c>
      <c r="C133" s="13"/>
      <c r="D133" s="13"/>
      <c r="E133" s="13"/>
      <c r="F133" s="13" t="s">
        <v>997</v>
      </c>
      <c r="G133" s="13"/>
      <c r="H133" s="13"/>
      <c r="I133" s="13"/>
      <c r="J133" s="13"/>
    </row>
    <row r="134" ht="30.5" customHeight="1" spans="1:10">
      <c r="A134" s="14" t="s">
        <v>887</v>
      </c>
      <c r="B134" s="15"/>
      <c r="C134" s="16"/>
      <c r="D134" s="14" t="s">
        <v>888</v>
      </c>
      <c r="E134" s="15"/>
      <c r="F134" s="16"/>
      <c r="G134" s="17" t="s">
        <v>790</v>
      </c>
      <c r="H134" s="17" t="s">
        <v>876</v>
      </c>
      <c r="I134" s="17" t="s">
        <v>878</v>
      </c>
      <c r="J134" s="17" t="s">
        <v>791</v>
      </c>
    </row>
    <row r="135" ht="30.5" customHeight="1" spans="1:10">
      <c r="A135" s="18" t="s">
        <v>784</v>
      </c>
      <c r="B135" s="6" t="s">
        <v>785</v>
      </c>
      <c r="C135" s="6" t="s">
        <v>786</v>
      </c>
      <c r="D135" s="6" t="s">
        <v>787</v>
      </c>
      <c r="E135" s="6" t="s">
        <v>788</v>
      </c>
      <c r="F135" s="19" t="s">
        <v>789</v>
      </c>
      <c r="G135" s="20"/>
      <c r="H135" s="20"/>
      <c r="I135" s="20"/>
      <c r="J135" s="20"/>
    </row>
    <row r="136" ht="27" customHeight="1" spans="1:10">
      <c r="A136" s="21" t="s">
        <v>792</v>
      </c>
      <c r="B136" s="22" t="s">
        <v>793</v>
      </c>
      <c r="C136" s="6" t="s">
        <v>998</v>
      </c>
      <c r="D136" s="6" t="s">
        <v>795</v>
      </c>
      <c r="E136" s="6">
        <v>200</v>
      </c>
      <c r="F136" s="6" t="s">
        <v>893</v>
      </c>
      <c r="G136" s="6" t="s">
        <v>999</v>
      </c>
      <c r="H136" s="6">
        <v>5</v>
      </c>
      <c r="I136" s="6">
        <v>5</v>
      </c>
      <c r="J136" s="6" t="s">
        <v>778</v>
      </c>
    </row>
    <row r="137" ht="27" customHeight="1" spans="1:10">
      <c r="A137" s="21"/>
      <c r="B137" s="22" t="s">
        <v>793</v>
      </c>
      <c r="C137" s="6" t="s">
        <v>1000</v>
      </c>
      <c r="D137" s="6" t="s">
        <v>795</v>
      </c>
      <c r="E137" s="6">
        <v>150</v>
      </c>
      <c r="F137" s="6" t="s">
        <v>893</v>
      </c>
      <c r="G137" s="6" t="s">
        <v>1001</v>
      </c>
      <c r="H137" s="6">
        <v>5</v>
      </c>
      <c r="I137" s="6">
        <v>5</v>
      </c>
      <c r="J137" s="6" t="s">
        <v>778</v>
      </c>
    </row>
    <row r="138" ht="27" customHeight="1" spans="1:10">
      <c r="A138" s="21"/>
      <c r="B138" s="22" t="s">
        <v>793</v>
      </c>
      <c r="C138" s="6" t="s">
        <v>1002</v>
      </c>
      <c r="D138" s="6" t="s">
        <v>795</v>
      </c>
      <c r="E138" s="6">
        <v>1</v>
      </c>
      <c r="F138" s="6" t="s">
        <v>900</v>
      </c>
      <c r="G138" s="6" t="s">
        <v>1003</v>
      </c>
      <c r="H138" s="6">
        <v>5</v>
      </c>
      <c r="I138" s="6">
        <v>5</v>
      </c>
      <c r="J138" s="6" t="s">
        <v>778</v>
      </c>
    </row>
    <row r="139" ht="27" customHeight="1" spans="1:10">
      <c r="A139" s="21"/>
      <c r="B139" s="22" t="s">
        <v>793</v>
      </c>
      <c r="C139" s="6" t="s">
        <v>1004</v>
      </c>
      <c r="D139" s="6" t="s">
        <v>795</v>
      </c>
      <c r="E139" s="6">
        <v>200</v>
      </c>
      <c r="F139" s="6" t="s">
        <v>1005</v>
      </c>
      <c r="G139" s="6" t="s">
        <v>1006</v>
      </c>
      <c r="H139" s="6">
        <v>5</v>
      </c>
      <c r="I139" s="6">
        <v>5</v>
      </c>
      <c r="J139" s="6" t="s">
        <v>778</v>
      </c>
    </row>
    <row r="140" ht="27" customHeight="1" spans="1:10">
      <c r="A140" s="21"/>
      <c r="B140" s="22" t="s">
        <v>793</v>
      </c>
      <c r="C140" s="6" t="s">
        <v>1007</v>
      </c>
      <c r="D140" s="6" t="s">
        <v>795</v>
      </c>
      <c r="E140" s="6">
        <v>2</v>
      </c>
      <c r="F140" s="6" t="s">
        <v>802</v>
      </c>
      <c r="G140" s="6" t="s">
        <v>923</v>
      </c>
      <c r="H140" s="6">
        <v>5</v>
      </c>
      <c r="I140" s="6">
        <v>5</v>
      </c>
      <c r="J140" s="6" t="s">
        <v>778</v>
      </c>
    </row>
    <row r="141" ht="27" customHeight="1" spans="1:10">
      <c r="A141" s="21"/>
      <c r="B141" s="22" t="s">
        <v>793</v>
      </c>
      <c r="C141" s="6" t="s">
        <v>1008</v>
      </c>
      <c r="D141" s="6" t="s">
        <v>795</v>
      </c>
      <c r="E141" s="6">
        <v>1</v>
      </c>
      <c r="F141" s="6" t="s">
        <v>1009</v>
      </c>
      <c r="G141" s="6" t="s">
        <v>1003</v>
      </c>
      <c r="H141" s="6">
        <v>5</v>
      </c>
      <c r="I141" s="6">
        <v>5</v>
      </c>
      <c r="J141" s="6" t="s">
        <v>778</v>
      </c>
    </row>
    <row r="142" ht="27" customHeight="1" spans="1:10">
      <c r="A142" s="21"/>
      <c r="B142" s="22" t="s">
        <v>793</v>
      </c>
      <c r="C142" s="6" t="s">
        <v>1010</v>
      </c>
      <c r="D142" s="6" t="s">
        <v>795</v>
      </c>
      <c r="E142" s="6">
        <v>7</v>
      </c>
      <c r="F142" s="6" t="s">
        <v>99</v>
      </c>
      <c r="G142" s="6" t="s">
        <v>1011</v>
      </c>
      <c r="H142" s="6">
        <v>5</v>
      </c>
      <c r="I142" s="6">
        <v>5</v>
      </c>
      <c r="J142" s="6" t="s">
        <v>778</v>
      </c>
    </row>
    <row r="143" ht="27" customHeight="1" spans="1:10">
      <c r="A143" s="21"/>
      <c r="B143" s="22" t="s">
        <v>807</v>
      </c>
      <c r="C143" s="6" t="s">
        <v>1012</v>
      </c>
      <c r="D143" s="6" t="s">
        <v>914</v>
      </c>
      <c r="E143" s="330" t="s">
        <v>1013</v>
      </c>
      <c r="F143" s="6" t="s">
        <v>809</v>
      </c>
      <c r="G143" s="6">
        <v>0.9</v>
      </c>
      <c r="H143" s="6">
        <v>5</v>
      </c>
      <c r="I143" s="6">
        <v>5</v>
      </c>
      <c r="J143" s="6" t="s">
        <v>778</v>
      </c>
    </row>
    <row r="144" ht="27" customHeight="1" spans="1:10">
      <c r="A144" s="21"/>
      <c r="B144" s="22" t="s">
        <v>818</v>
      </c>
      <c r="C144" s="6" t="s">
        <v>819</v>
      </c>
      <c r="D144" s="6" t="s">
        <v>799</v>
      </c>
      <c r="E144" s="330" t="s">
        <v>927</v>
      </c>
      <c r="F144" s="6" t="s">
        <v>812</v>
      </c>
      <c r="G144" s="6" t="s">
        <v>927</v>
      </c>
      <c r="H144" s="6">
        <v>5</v>
      </c>
      <c r="I144" s="6">
        <v>5</v>
      </c>
      <c r="J144" s="6" t="s">
        <v>778</v>
      </c>
    </row>
    <row r="145" ht="33" customHeight="1" spans="1:10">
      <c r="A145" s="21"/>
      <c r="B145" s="21" t="s">
        <v>821</v>
      </c>
      <c r="C145" s="6" t="s">
        <v>771</v>
      </c>
      <c r="D145" s="6" t="s">
        <v>795</v>
      </c>
      <c r="E145" s="6">
        <v>95</v>
      </c>
      <c r="F145" s="6" t="s">
        <v>809</v>
      </c>
      <c r="G145" s="6" t="s">
        <v>1014</v>
      </c>
      <c r="H145" s="6">
        <v>5</v>
      </c>
      <c r="I145" s="6">
        <v>5</v>
      </c>
      <c r="J145" s="6" t="s">
        <v>1015</v>
      </c>
    </row>
    <row r="146" ht="36.5" customHeight="1" spans="1:10">
      <c r="A146" s="21" t="s">
        <v>826</v>
      </c>
      <c r="B146" s="21" t="s">
        <v>827</v>
      </c>
      <c r="C146" s="6" t="s">
        <v>1016</v>
      </c>
      <c r="D146" s="6" t="s">
        <v>799</v>
      </c>
      <c r="E146" s="330" t="s">
        <v>843</v>
      </c>
      <c r="F146" s="6" t="s">
        <v>812</v>
      </c>
      <c r="G146" s="6" t="s">
        <v>843</v>
      </c>
      <c r="H146" s="6">
        <v>10</v>
      </c>
      <c r="I146" s="6">
        <v>9</v>
      </c>
      <c r="J146" s="6" t="s">
        <v>778</v>
      </c>
    </row>
    <row r="147" ht="36.5" customHeight="1" spans="1:10">
      <c r="A147" s="21"/>
      <c r="B147" s="21" t="s">
        <v>837</v>
      </c>
      <c r="C147" s="6" t="s">
        <v>1017</v>
      </c>
      <c r="D147" s="6" t="s">
        <v>799</v>
      </c>
      <c r="E147" s="330" t="s">
        <v>843</v>
      </c>
      <c r="F147" s="6" t="s">
        <v>812</v>
      </c>
      <c r="G147" s="6" t="s">
        <v>843</v>
      </c>
      <c r="H147" s="6">
        <v>10</v>
      </c>
      <c r="I147" s="6">
        <v>9</v>
      </c>
      <c r="J147" s="6" t="s">
        <v>778</v>
      </c>
    </row>
    <row r="148" ht="36.5" customHeight="1" spans="1:10">
      <c r="A148" s="21"/>
      <c r="B148" s="24" t="s">
        <v>850</v>
      </c>
      <c r="C148" s="6" t="s">
        <v>1018</v>
      </c>
      <c r="D148" s="6" t="s">
        <v>799</v>
      </c>
      <c r="E148" s="330" t="s">
        <v>843</v>
      </c>
      <c r="F148" s="6" t="s">
        <v>812</v>
      </c>
      <c r="G148" s="6" t="s">
        <v>843</v>
      </c>
      <c r="H148" s="6">
        <v>10</v>
      </c>
      <c r="I148" s="6">
        <v>9</v>
      </c>
      <c r="J148" s="6" t="s">
        <v>778</v>
      </c>
    </row>
    <row r="149" ht="36.5" customHeight="1" spans="1:10">
      <c r="A149" s="25" t="s">
        <v>857</v>
      </c>
      <c r="B149" s="26" t="s">
        <v>858</v>
      </c>
      <c r="C149" s="6" t="s">
        <v>859</v>
      </c>
      <c r="D149" s="6" t="s">
        <v>914</v>
      </c>
      <c r="E149" s="330" t="s">
        <v>915</v>
      </c>
      <c r="F149" s="6" t="s">
        <v>809</v>
      </c>
      <c r="G149" s="6" t="s">
        <v>1019</v>
      </c>
      <c r="H149" s="6">
        <v>10</v>
      </c>
      <c r="I149" s="6">
        <v>10</v>
      </c>
      <c r="J149" s="6" t="s">
        <v>778</v>
      </c>
    </row>
    <row r="150" ht="41" customHeight="1" spans="1:10">
      <c r="A150" s="6" t="s">
        <v>917</v>
      </c>
      <c r="B150" s="6"/>
      <c r="C150" s="6"/>
      <c r="D150" s="6" t="s">
        <v>778</v>
      </c>
      <c r="E150" s="6"/>
      <c r="F150" s="6"/>
      <c r="G150" s="6"/>
      <c r="H150" s="6"/>
      <c r="I150" s="6"/>
      <c r="J150" s="6"/>
    </row>
    <row r="151" ht="25.5" customHeight="1" spans="1:10">
      <c r="A151" s="6" t="s">
        <v>918</v>
      </c>
      <c r="B151" s="6"/>
      <c r="C151" s="6"/>
      <c r="D151" s="6"/>
      <c r="E151" s="6"/>
      <c r="F151" s="6"/>
      <c r="G151" s="6"/>
      <c r="H151" s="6">
        <v>100</v>
      </c>
      <c r="I151" s="6">
        <v>97</v>
      </c>
      <c r="J151" s="33" t="s">
        <v>811</v>
      </c>
    </row>
    <row r="152" ht="25.5" customHeight="1" spans="1:10">
      <c r="A152" s="29"/>
      <c r="B152" s="29"/>
      <c r="C152" s="29"/>
      <c r="D152" s="29"/>
      <c r="E152" s="29"/>
      <c r="F152" s="29"/>
      <c r="G152" s="29"/>
      <c r="H152" s="29"/>
      <c r="I152" s="29"/>
      <c r="J152" s="34"/>
    </row>
    <row r="153" ht="26" customHeight="1" spans="1:10">
      <c r="A153" s="5" t="s">
        <v>867</v>
      </c>
      <c r="B153" s="5"/>
      <c r="C153" s="5"/>
      <c r="D153" s="5"/>
      <c r="E153" s="5"/>
      <c r="F153" s="5"/>
      <c r="G153" s="5"/>
      <c r="H153" s="5"/>
      <c r="I153" s="5"/>
      <c r="J153" s="5"/>
    </row>
    <row r="154" s="1" customFormat="1" ht="23.5" customHeight="1" spans="1:10">
      <c r="A154" s="5"/>
      <c r="B154" s="5"/>
      <c r="C154" s="5"/>
      <c r="D154" s="5"/>
      <c r="E154" s="5"/>
      <c r="F154" s="5"/>
      <c r="G154" s="5"/>
      <c r="H154" s="5"/>
      <c r="I154" s="5"/>
      <c r="J154" s="31" t="s">
        <v>868</v>
      </c>
    </row>
    <row r="155" s="2" customFormat="1" ht="29" customHeight="1" spans="1:256">
      <c r="A155" s="6" t="s">
        <v>869</v>
      </c>
      <c r="B155" s="6"/>
      <c r="C155" s="7" t="s">
        <v>1020</v>
      </c>
      <c r="D155" s="7"/>
      <c r="E155" s="7"/>
      <c r="F155" s="7"/>
      <c r="G155" s="7"/>
      <c r="H155" s="7"/>
      <c r="I155" s="7"/>
      <c r="J155" s="7"/>
      <c r="K155" s="4"/>
      <c r="L155" s="32"/>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c r="IQ155" s="4"/>
      <c r="IR155" s="4"/>
      <c r="IS155" s="4"/>
      <c r="IT155" s="4"/>
      <c r="IU155" s="4"/>
      <c r="IV155" s="4"/>
    </row>
    <row r="156" s="3" customFormat="1" ht="29" customHeight="1" spans="1:256">
      <c r="A156" s="6" t="s">
        <v>871</v>
      </c>
      <c r="B156" s="6"/>
      <c r="C156" s="8" t="s">
        <v>746</v>
      </c>
      <c r="D156" s="8"/>
      <c r="E156" s="8"/>
      <c r="F156" s="6" t="s">
        <v>872</v>
      </c>
      <c r="G156" s="7" t="s">
        <v>746</v>
      </c>
      <c r="H156" s="7"/>
      <c r="I156" s="7"/>
      <c r="J156" s="7"/>
      <c r="K156" s="4"/>
      <c r="L156" s="32"/>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c r="IC156" s="4"/>
      <c r="ID156" s="4"/>
      <c r="IE156" s="4"/>
      <c r="IF156" s="4"/>
      <c r="IG156" s="4"/>
      <c r="IH156" s="4"/>
      <c r="II156" s="4"/>
      <c r="IJ156" s="4"/>
      <c r="IK156" s="4"/>
      <c r="IL156" s="4"/>
      <c r="IM156" s="4"/>
      <c r="IN156" s="4"/>
      <c r="IO156" s="4"/>
      <c r="IP156" s="4"/>
      <c r="IQ156" s="4"/>
      <c r="IR156" s="4"/>
      <c r="IS156" s="4"/>
      <c r="IT156" s="4"/>
      <c r="IU156" s="4"/>
      <c r="IV156" s="4"/>
    </row>
    <row r="157" s="3" customFormat="1" ht="29" customHeight="1" spans="1:256">
      <c r="A157" s="6" t="s">
        <v>873</v>
      </c>
      <c r="B157" s="6"/>
      <c r="C157" s="6"/>
      <c r="D157" s="6" t="s">
        <v>874</v>
      </c>
      <c r="E157" s="6" t="s">
        <v>664</v>
      </c>
      <c r="F157" s="6" t="s">
        <v>875</v>
      </c>
      <c r="G157" s="6" t="s">
        <v>876</v>
      </c>
      <c r="H157" s="6" t="s">
        <v>877</v>
      </c>
      <c r="I157" s="6" t="s">
        <v>878</v>
      </c>
      <c r="J157" s="6"/>
      <c r="K157" s="4"/>
      <c r="L157" s="32"/>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c r="IQ157" s="4"/>
      <c r="IR157" s="4"/>
      <c r="IS157" s="4"/>
      <c r="IT157" s="4"/>
      <c r="IU157" s="4"/>
      <c r="IV157" s="4"/>
    </row>
    <row r="158" s="3" customFormat="1" ht="36" customHeight="1" spans="1:256">
      <c r="A158" s="6"/>
      <c r="B158" s="6"/>
      <c r="C158" s="35" t="s">
        <v>879</v>
      </c>
      <c r="D158" s="10">
        <f>6511300/10000</f>
        <v>651.13</v>
      </c>
      <c r="E158" s="10">
        <f>5066964.54/10000</f>
        <v>506.696454</v>
      </c>
      <c r="F158" s="10">
        <f>5066964.54/10000</f>
        <v>506.696454</v>
      </c>
      <c r="G158" s="6">
        <v>10</v>
      </c>
      <c r="H158" s="11">
        <v>1</v>
      </c>
      <c r="I158" s="12">
        <v>10</v>
      </c>
      <c r="J158" s="12"/>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4"/>
      <c r="HW158" s="4"/>
      <c r="HX158" s="4"/>
      <c r="HY158" s="4"/>
      <c r="HZ158" s="4"/>
      <c r="IA158" s="4"/>
      <c r="IB158" s="4"/>
      <c r="IC158" s="4"/>
      <c r="ID158" s="4"/>
      <c r="IE158" s="4"/>
      <c r="IF158" s="4"/>
      <c r="IG158" s="4"/>
      <c r="IH158" s="4"/>
      <c r="II158" s="4"/>
      <c r="IJ158" s="4"/>
      <c r="IK158" s="4"/>
      <c r="IL158" s="4"/>
      <c r="IM158" s="4"/>
      <c r="IN158" s="4"/>
      <c r="IO158" s="4"/>
      <c r="IP158" s="4"/>
      <c r="IQ158" s="4"/>
      <c r="IR158" s="4"/>
      <c r="IS158" s="4"/>
      <c r="IT158" s="4"/>
      <c r="IU158" s="4"/>
      <c r="IV158" s="4"/>
    </row>
    <row r="159" s="3" customFormat="1" ht="36" customHeight="1" spans="1:256">
      <c r="A159" s="6"/>
      <c r="B159" s="6"/>
      <c r="C159" s="35" t="s">
        <v>880</v>
      </c>
      <c r="D159" s="10">
        <f>6511300/10000</f>
        <v>651.13</v>
      </c>
      <c r="E159" s="10">
        <f>5066964.54/10000</f>
        <v>506.696454</v>
      </c>
      <c r="F159" s="10">
        <f>5066964.54/10000</f>
        <v>506.696454</v>
      </c>
      <c r="G159" s="6" t="s">
        <v>668</v>
      </c>
      <c r="H159" s="11"/>
      <c r="I159" s="12" t="s">
        <v>668</v>
      </c>
      <c r="J159" s="12"/>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c r="IQ159" s="4"/>
      <c r="IR159" s="4"/>
      <c r="IS159" s="4"/>
      <c r="IT159" s="4"/>
      <c r="IU159" s="4"/>
      <c r="IV159" s="4"/>
    </row>
    <row r="160" s="3" customFormat="1" ht="36" customHeight="1" spans="1:256">
      <c r="A160" s="6"/>
      <c r="B160" s="6"/>
      <c r="C160" s="35" t="s">
        <v>881</v>
      </c>
      <c r="D160" s="11"/>
      <c r="E160" s="11"/>
      <c r="F160" s="11"/>
      <c r="G160" s="6" t="s">
        <v>668</v>
      </c>
      <c r="H160" s="11"/>
      <c r="I160" s="12" t="s">
        <v>668</v>
      </c>
      <c r="J160" s="12"/>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4"/>
      <c r="IF160" s="4"/>
      <c r="IG160" s="4"/>
      <c r="IH160" s="4"/>
      <c r="II160" s="4"/>
      <c r="IJ160" s="4"/>
      <c r="IK160" s="4"/>
      <c r="IL160" s="4"/>
      <c r="IM160" s="4"/>
      <c r="IN160" s="4"/>
      <c r="IO160" s="4"/>
      <c r="IP160" s="4"/>
      <c r="IQ160" s="4"/>
      <c r="IR160" s="4"/>
      <c r="IS160" s="4"/>
      <c r="IT160" s="4"/>
      <c r="IU160" s="4"/>
      <c r="IV160" s="4"/>
    </row>
    <row r="161" ht="36" customHeight="1" spans="1:10">
      <c r="A161" s="6"/>
      <c r="B161" s="6"/>
      <c r="C161" s="35" t="s">
        <v>882</v>
      </c>
      <c r="D161" s="12" t="s">
        <v>668</v>
      </c>
      <c r="E161" s="12" t="s">
        <v>668</v>
      </c>
      <c r="F161" s="12" t="s">
        <v>668</v>
      </c>
      <c r="G161" s="6" t="s">
        <v>668</v>
      </c>
      <c r="H161" s="11"/>
      <c r="I161" s="12" t="s">
        <v>668</v>
      </c>
      <c r="J161" s="12"/>
    </row>
    <row r="162" ht="24.5" customHeight="1" spans="1:10">
      <c r="A162" s="6" t="s">
        <v>883</v>
      </c>
      <c r="B162" s="6" t="s">
        <v>884</v>
      </c>
      <c r="C162" s="6"/>
      <c r="D162" s="6"/>
      <c r="E162" s="6"/>
      <c r="F162" s="12" t="s">
        <v>759</v>
      </c>
      <c r="G162" s="12"/>
      <c r="H162" s="12"/>
      <c r="I162" s="12"/>
      <c r="J162" s="12"/>
    </row>
    <row r="163" ht="118" customHeight="1" spans="1:10">
      <c r="A163" s="6"/>
      <c r="B163" s="13" t="s">
        <v>1021</v>
      </c>
      <c r="C163" s="13"/>
      <c r="D163" s="13"/>
      <c r="E163" s="13"/>
      <c r="F163" s="13" t="s">
        <v>1022</v>
      </c>
      <c r="G163" s="13"/>
      <c r="H163" s="13"/>
      <c r="I163" s="13"/>
      <c r="J163" s="13"/>
    </row>
    <row r="164" ht="29.5" customHeight="1" spans="1:10">
      <c r="A164" s="14" t="s">
        <v>887</v>
      </c>
      <c r="B164" s="15"/>
      <c r="C164" s="16"/>
      <c r="D164" s="14" t="s">
        <v>888</v>
      </c>
      <c r="E164" s="15"/>
      <c r="F164" s="16"/>
      <c r="G164" s="17" t="s">
        <v>790</v>
      </c>
      <c r="H164" s="17" t="s">
        <v>876</v>
      </c>
      <c r="I164" s="17" t="s">
        <v>878</v>
      </c>
      <c r="J164" s="17" t="s">
        <v>791</v>
      </c>
    </row>
    <row r="165" ht="29.5" customHeight="1" spans="1:10">
      <c r="A165" s="18" t="s">
        <v>784</v>
      </c>
      <c r="B165" s="6" t="s">
        <v>785</v>
      </c>
      <c r="C165" s="6" t="s">
        <v>786</v>
      </c>
      <c r="D165" s="6" t="s">
        <v>787</v>
      </c>
      <c r="E165" s="6" t="s">
        <v>788</v>
      </c>
      <c r="F165" s="19" t="s">
        <v>789</v>
      </c>
      <c r="G165" s="20"/>
      <c r="H165" s="20"/>
      <c r="I165" s="20"/>
      <c r="J165" s="20"/>
    </row>
    <row r="166" ht="40" customHeight="1" spans="1:10">
      <c r="A166" s="21" t="s">
        <v>792</v>
      </c>
      <c r="B166" s="21" t="s">
        <v>793</v>
      </c>
      <c r="C166" s="6" t="s">
        <v>1023</v>
      </c>
      <c r="D166" s="6" t="s">
        <v>799</v>
      </c>
      <c r="E166" s="330" t="s">
        <v>1024</v>
      </c>
      <c r="F166" s="6" t="s">
        <v>796</v>
      </c>
      <c r="G166" s="6" t="s">
        <v>1025</v>
      </c>
      <c r="H166" s="6">
        <v>6</v>
      </c>
      <c r="I166" s="6">
        <v>6</v>
      </c>
      <c r="J166" s="6" t="s">
        <v>778</v>
      </c>
    </row>
    <row r="167" ht="40" customHeight="1" spans="1:10">
      <c r="A167" s="21"/>
      <c r="B167" s="21" t="s">
        <v>793</v>
      </c>
      <c r="C167" s="6" t="s">
        <v>1026</v>
      </c>
      <c r="D167" s="6" t="s">
        <v>799</v>
      </c>
      <c r="E167" s="330" t="s">
        <v>19</v>
      </c>
      <c r="F167" s="6" t="s">
        <v>99</v>
      </c>
      <c r="G167" s="6" t="s">
        <v>1027</v>
      </c>
      <c r="H167" s="6">
        <v>6</v>
      </c>
      <c r="I167" s="6">
        <v>6</v>
      </c>
      <c r="J167" s="6" t="s">
        <v>778</v>
      </c>
    </row>
    <row r="168" ht="40" customHeight="1" spans="1:10">
      <c r="A168" s="21"/>
      <c r="B168" s="21" t="s">
        <v>793</v>
      </c>
      <c r="C168" s="6" t="s">
        <v>1028</v>
      </c>
      <c r="D168" s="6" t="s">
        <v>799</v>
      </c>
      <c r="E168" s="330" t="s">
        <v>1029</v>
      </c>
      <c r="F168" s="6" t="s">
        <v>796</v>
      </c>
      <c r="G168" s="6" t="s">
        <v>1030</v>
      </c>
      <c r="H168" s="6">
        <v>6</v>
      </c>
      <c r="I168" s="6">
        <v>6</v>
      </c>
      <c r="J168" s="6" t="s">
        <v>778</v>
      </c>
    </row>
    <row r="169" ht="40" customHeight="1" spans="1:10">
      <c r="A169" s="21"/>
      <c r="B169" s="21" t="s">
        <v>793</v>
      </c>
      <c r="C169" s="6" t="s">
        <v>1031</v>
      </c>
      <c r="D169" s="6" t="s">
        <v>799</v>
      </c>
      <c r="E169" s="330" t="s">
        <v>66</v>
      </c>
      <c r="F169" s="6" t="s">
        <v>804</v>
      </c>
      <c r="G169" s="6" t="s">
        <v>1032</v>
      </c>
      <c r="H169" s="6">
        <v>6</v>
      </c>
      <c r="I169" s="6">
        <v>6</v>
      </c>
      <c r="J169" s="6" t="s">
        <v>778</v>
      </c>
    </row>
    <row r="170" ht="40" customHeight="1" spans="1:10">
      <c r="A170" s="21"/>
      <c r="B170" s="21" t="s">
        <v>793</v>
      </c>
      <c r="C170" s="6" t="s">
        <v>1033</v>
      </c>
      <c r="D170" s="6" t="s">
        <v>799</v>
      </c>
      <c r="E170" s="330" t="s">
        <v>19</v>
      </c>
      <c r="F170" s="6" t="s">
        <v>1034</v>
      </c>
      <c r="G170" s="6" t="s">
        <v>947</v>
      </c>
      <c r="H170" s="6">
        <v>6</v>
      </c>
      <c r="I170" s="6">
        <v>6</v>
      </c>
      <c r="J170" s="6" t="s">
        <v>778</v>
      </c>
    </row>
    <row r="171" ht="40" customHeight="1" spans="1:10">
      <c r="A171" s="21"/>
      <c r="B171" s="21" t="s">
        <v>793</v>
      </c>
      <c r="C171" s="6" t="s">
        <v>1035</v>
      </c>
      <c r="D171" s="6" t="s">
        <v>799</v>
      </c>
      <c r="E171" s="330" t="s">
        <v>66</v>
      </c>
      <c r="F171" s="6" t="s">
        <v>804</v>
      </c>
      <c r="G171" s="6" t="s">
        <v>1032</v>
      </c>
      <c r="H171" s="6">
        <v>6</v>
      </c>
      <c r="I171" s="6">
        <v>6</v>
      </c>
      <c r="J171" s="6" t="s">
        <v>778</v>
      </c>
    </row>
    <row r="172" ht="40" customHeight="1" spans="1:10">
      <c r="A172" s="21"/>
      <c r="B172" s="21" t="s">
        <v>807</v>
      </c>
      <c r="C172" s="6" t="s">
        <v>1036</v>
      </c>
      <c r="D172" s="6" t="s">
        <v>1037</v>
      </c>
      <c r="E172" s="6">
        <v>90</v>
      </c>
      <c r="F172" s="6" t="s">
        <v>809</v>
      </c>
      <c r="G172" s="6">
        <v>0.9</v>
      </c>
      <c r="H172" s="6">
        <v>5</v>
      </c>
      <c r="I172" s="6">
        <v>5</v>
      </c>
      <c r="J172" s="6" t="s">
        <v>778</v>
      </c>
    </row>
    <row r="173" ht="40" customHeight="1" spans="1:10">
      <c r="A173" s="21"/>
      <c r="B173" s="21" t="s">
        <v>818</v>
      </c>
      <c r="C173" s="6" t="s">
        <v>1038</v>
      </c>
      <c r="D173" s="6" t="s">
        <v>799</v>
      </c>
      <c r="E173" s="330" t="s">
        <v>1039</v>
      </c>
      <c r="F173" s="6" t="s">
        <v>812</v>
      </c>
      <c r="G173" s="6" t="s">
        <v>1039</v>
      </c>
      <c r="H173" s="6">
        <v>4</v>
      </c>
      <c r="I173" s="6">
        <v>4</v>
      </c>
      <c r="J173" s="6" t="s">
        <v>778</v>
      </c>
    </row>
    <row r="174" ht="40" customHeight="1" spans="1:10">
      <c r="A174" s="21"/>
      <c r="B174" s="21" t="s">
        <v>821</v>
      </c>
      <c r="C174" s="6" t="s">
        <v>771</v>
      </c>
      <c r="D174" s="6" t="s">
        <v>795</v>
      </c>
      <c r="E174" s="330" t="s">
        <v>1040</v>
      </c>
      <c r="F174" s="6" t="s">
        <v>809</v>
      </c>
      <c r="G174" s="6" t="s">
        <v>1041</v>
      </c>
      <c r="H174" s="6">
        <v>5</v>
      </c>
      <c r="I174" s="6">
        <v>4</v>
      </c>
      <c r="J174" s="6" t="s">
        <v>1042</v>
      </c>
    </row>
    <row r="175" ht="40" customHeight="1" spans="1:10">
      <c r="A175" s="21" t="s">
        <v>826</v>
      </c>
      <c r="B175" s="21" t="s">
        <v>827</v>
      </c>
      <c r="C175" s="6" t="s">
        <v>1043</v>
      </c>
      <c r="D175" s="6" t="s">
        <v>799</v>
      </c>
      <c r="E175" s="330" t="s">
        <v>1043</v>
      </c>
      <c r="F175" s="6" t="s">
        <v>812</v>
      </c>
      <c r="G175" s="6" t="s">
        <v>1043</v>
      </c>
      <c r="H175" s="6">
        <v>6</v>
      </c>
      <c r="I175" s="6">
        <v>6</v>
      </c>
      <c r="J175" s="6" t="s">
        <v>778</v>
      </c>
    </row>
    <row r="176" ht="56.5" customHeight="1" spans="1:10">
      <c r="A176" s="21"/>
      <c r="B176" s="21" t="s">
        <v>837</v>
      </c>
      <c r="C176" s="6" t="s">
        <v>1044</v>
      </c>
      <c r="D176" s="6" t="s">
        <v>799</v>
      </c>
      <c r="E176" s="330" t="s">
        <v>843</v>
      </c>
      <c r="F176" s="6" t="s">
        <v>812</v>
      </c>
      <c r="G176" s="6" t="s">
        <v>843</v>
      </c>
      <c r="H176" s="6">
        <v>6</v>
      </c>
      <c r="I176" s="6">
        <v>6</v>
      </c>
      <c r="J176" s="6" t="s">
        <v>778</v>
      </c>
    </row>
    <row r="177" ht="59" customHeight="1" spans="1:10">
      <c r="A177" s="21"/>
      <c r="B177" s="21" t="s">
        <v>837</v>
      </c>
      <c r="C177" s="6" t="s">
        <v>1045</v>
      </c>
      <c r="D177" s="6" t="s">
        <v>799</v>
      </c>
      <c r="E177" s="330" t="s">
        <v>843</v>
      </c>
      <c r="F177" s="6" t="s">
        <v>812</v>
      </c>
      <c r="G177" s="6" t="s">
        <v>843</v>
      </c>
      <c r="H177" s="6">
        <v>6</v>
      </c>
      <c r="I177" s="6">
        <v>6</v>
      </c>
      <c r="J177" s="6" t="s">
        <v>778</v>
      </c>
    </row>
    <row r="178" ht="36" spans="1:10">
      <c r="A178" s="21"/>
      <c r="B178" s="24" t="s">
        <v>850</v>
      </c>
      <c r="C178" s="6" t="s">
        <v>1046</v>
      </c>
      <c r="D178" s="6" t="s">
        <v>799</v>
      </c>
      <c r="E178" s="330" t="s">
        <v>843</v>
      </c>
      <c r="F178" s="6" t="s">
        <v>812</v>
      </c>
      <c r="G178" s="6" t="s">
        <v>843</v>
      </c>
      <c r="H178" s="6">
        <v>6</v>
      </c>
      <c r="I178" s="6">
        <v>5</v>
      </c>
      <c r="J178" s="6" t="s">
        <v>778</v>
      </c>
    </row>
    <row r="179" ht="36" spans="1:10">
      <c r="A179" s="21"/>
      <c r="B179" s="24" t="s">
        <v>850</v>
      </c>
      <c r="C179" s="6" t="s">
        <v>1047</v>
      </c>
      <c r="D179" s="6" t="s">
        <v>799</v>
      </c>
      <c r="E179" s="330" t="s">
        <v>843</v>
      </c>
      <c r="F179" s="6" t="s">
        <v>812</v>
      </c>
      <c r="G179" s="6" t="s">
        <v>843</v>
      </c>
      <c r="H179" s="6">
        <v>6</v>
      </c>
      <c r="I179" s="6">
        <v>5</v>
      </c>
      <c r="J179" s="6" t="s">
        <v>778</v>
      </c>
    </row>
    <row r="180" ht="40" customHeight="1" spans="1:10">
      <c r="A180" s="21" t="s">
        <v>857</v>
      </c>
      <c r="B180" s="24" t="s">
        <v>858</v>
      </c>
      <c r="C180" s="6" t="s">
        <v>1048</v>
      </c>
      <c r="D180" s="6" t="s">
        <v>914</v>
      </c>
      <c r="E180" s="330" t="s">
        <v>915</v>
      </c>
      <c r="F180" s="6" t="s">
        <v>809</v>
      </c>
      <c r="G180" s="6" t="s">
        <v>1049</v>
      </c>
      <c r="H180" s="6">
        <v>5</v>
      </c>
      <c r="I180" s="6">
        <v>5</v>
      </c>
      <c r="J180" s="6" t="s">
        <v>778</v>
      </c>
    </row>
    <row r="181" ht="40" customHeight="1" spans="1:10">
      <c r="A181" s="21"/>
      <c r="B181" s="24" t="s">
        <v>858</v>
      </c>
      <c r="C181" s="6" t="s">
        <v>1050</v>
      </c>
      <c r="D181" s="6" t="s">
        <v>914</v>
      </c>
      <c r="E181" s="330" t="s">
        <v>915</v>
      </c>
      <c r="F181" s="6" t="s">
        <v>809</v>
      </c>
      <c r="G181" s="6" t="s">
        <v>1051</v>
      </c>
      <c r="H181" s="6">
        <v>5</v>
      </c>
      <c r="I181" s="6">
        <v>5</v>
      </c>
      <c r="J181" s="6" t="s">
        <v>778</v>
      </c>
    </row>
    <row r="182" ht="32.5" customHeight="1" spans="1:10">
      <c r="A182" s="6" t="s">
        <v>917</v>
      </c>
      <c r="B182" s="6"/>
      <c r="C182" s="6"/>
      <c r="D182" s="6" t="s">
        <v>778</v>
      </c>
      <c r="E182" s="6"/>
      <c r="F182" s="6"/>
      <c r="G182" s="6"/>
      <c r="H182" s="6"/>
      <c r="I182" s="6"/>
      <c r="J182" s="6"/>
    </row>
    <row r="183" ht="25.5" customHeight="1" spans="1:10">
      <c r="A183" s="6" t="s">
        <v>918</v>
      </c>
      <c r="B183" s="6"/>
      <c r="C183" s="6"/>
      <c r="D183" s="6"/>
      <c r="E183" s="6"/>
      <c r="F183" s="6"/>
      <c r="G183" s="6"/>
      <c r="H183" s="6">
        <v>100</v>
      </c>
      <c r="I183" s="6">
        <v>97</v>
      </c>
      <c r="J183" s="33" t="s">
        <v>811</v>
      </c>
    </row>
    <row r="184" ht="25.5" customHeight="1" spans="1:10">
      <c r="A184" s="29"/>
      <c r="B184" s="29"/>
      <c r="C184" s="29"/>
      <c r="D184" s="29"/>
      <c r="E184" s="29"/>
      <c r="F184" s="29"/>
      <c r="G184" s="29"/>
      <c r="H184" s="29"/>
      <c r="I184" s="29"/>
      <c r="J184" s="34"/>
    </row>
    <row r="185" ht="26" customHeight="1" spans="1:10">
      <c r="A185" s="5" t="s">
        <v>867</v>
      </c>
      <c r="B185" s="5"/>
      <c r="C185" s="5"/>
      <c r="D185" s="5"/>
      <c r="E185" s="5"/>
      <c r="F185" s="5"/>
      <c r="G185" s="5"/>
      <c r="H185" s="5"/>
      <c r="I185" s="5"/>
      <c r="J185" s="5"/>
    </row>
    <row r="186" s="1" customFormat="1" ht="22" customHeight="1" spans="1:10">
      <c r="A186" s="5"/>
      <c r="B186" s="5"/>
      <c r="C186" s="5"/>
      <c r="D186" s="5"/>
      <c r="E186" s="5"/>
      <c r="F186" s="5"/>
      <c r="G186" s="5"/>
      <c r="H186" s="5"/>
      <c r="I186" s="5"/>
      <c r="J186" s="31" t="s">
        <v>868</v>
      </c>
    </row>
    <row r="187" s="2" customFormat="1" ht="30.5" customHeight="1" spans="1:256">
      <c r="A187" s="6" t="s">
        <v>869</v>
      </c>
      <c r="B187" s="6"/>
      <c r="C187" s="7" t="s">
        <v>1052</v>
      </c>
      <c r="D187" s="7"/>
      <c r="E187" s="7"/>
      <c r="F187" s="7"/>
      <c r="G187" s="7"/>
      <c r="H187" s="7"/>
      <c r="I187" s="7"/>
      <c r="J187" s="7"/>
      <c r="K187" s="4"/>
      <c r="L187" s="32"/>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4"/>
      <c r="HW187" s="4"/>
      <c r="HX187" s="4"/>
      <c r="HY187" s="4"/>
      <c r="HZ187" s="4"/>
      <c r="IA187" s="4"/>
      <c r="IB187" s="4"/>
      <c r="IC187" s="4"/>
      <c r="ID187" s="4"/>
      <c r="IE187" s="4"/>
      <c r="IF187" s="4"/>
      <c r="IG187" s="4"/>
      <c r="IH187" s="4"/>
      <c r="II187" s="4"/>
      <c r="IJ187" s="4"/>
      <c r="IK187" s="4"/>
      <c r="IL187" s="4"/>
      <c r="IM187" s="4"/>
      <c r="IN187" s="4"/>
      <c r="IO187" s="4"/>
      <c r="IP187" s="4"/>
      <c r="IQ187" s="4"/>
      <c r="IR187" s="4"/>
      <c r="IS187" s="4"/>
      <c r="IT187" s="4"/>
      <c r="IU187" s="4"/>
      <c r="IV187" s="4"/>
    </row>
    <row r="188" s="3" customFormat="1" ht="30.5" customHeight="1" spans="1:256">
      <c r="A188" s="6" t="s">
        <v>871</v>
      </c>
      <c r="B188" s="6"/>
      <c r="C188" s="8" t="s">
        <v>746</v>
      </c>
      <c r="D188" s="8"/>
      <c r="E188" s="8"/>
      <c r="F188" s="6" t="s">
        <v>872</v>
      </c>
      <c r="G188" s="7" t="s">
        <v>746</v>
      </c>
      <c r="H188" s="7"/>
      <c r="I188" s="7"/>
      <c r="J188" s="7"/>
      <c r="K188" s="4"/>
      <c r="L188" s="32"/>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4"/>
      <c r="HW188" s="4"/>
      <c r="HX188" s="4"/>
      <c r="HY188" s="4"/>
      <c r="HZ188" s="4"/>
      <c r="IA188" s="4"/>
      <c r="IB188" s="4"/>
      <c r="IC188" s="4"/>
      <c r="ID188" s="4"/>
      <c r="IE188" s="4"/>
      <c r="IF188" s="4"/>
      <c r="IG188" s="4"/>
      <c r="IH188" s="4"/>
      <c r="II188" s="4"/>
      <c r="IJ188" s="4"/>
      <c r="IK188" s="4"/>
      <c r="IL188" s="4"/>
      <c r="IM188" s="4"/>
      <c r="IN188" s="4"/>
      <c r="IO188" s="4"/>
      <c r="IP188" s="4"/>
      <c r="IQ188" s="4"/>
      <c r="IR188" s="4"/>
      <c r="IS188" s="4"/>
      <c r="IT188" s="4"/>
      <c r="IU188" s="4"/>
      <c r="IV188" s="4"/>
    </row>
    <row r="189" s="3" customFormat="1" ht="30.5" customHeight="1" spans="1:256">
      <c r="A189" s="6" t="s">
        <v>873</v>
      </c>
      <c r="B189" s="6"/>
      <c r="C189" s="6"/>
      <c r="D189" s="6" t="s">
        <v>874</v>
      </c>
      <c r="E189" s="6" t="s">
        <v>664</v>
      </c>
      <c r="F189" s="6" t="s">
        <v>875</v>
      </c>
      <c r="G189" s="6" t="s">
        <v>876</v>
      </c>
      <c r="H189" s="6" t="s">
        <v>877</v>
      </c>
      <c r="I189" s="6" t="s">
        <v>878</v>
      </c>
      <c r="J189" s="6"/>
      <c r="K189" s="4"/>
      <c r="L189" s="32"/>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4"/>
      <c r="HW189" s="4"/>
      <c r="HX189" s="4"/>
      <c r="HY189" s="4"/>
      <c r="HZ189" s="4"/>
      <c r="IA189" s="4"/>
      <c r="IB189" s="4"/>
      <c r="IC189" s="4"/>
      <c r="ID189" s="4"/>
      <c r="IE189" s="4"/>
      <c r="IF189" s="4"/>
      <c r="IG189" s="4"/>
      <c r="IH189" s="4"/>
      <c r="II189" s="4"/>
      <c r="IJ189" s="4"/>
      <c r="IK189" s="4"/>
      <c r="IL189" s="4"/>
      <c r="IM189" s="4"/>
      <c r="IN189" s="4"/>
      <c r="IO189" s="4"/>
      <c r="IP189" s="4"/>
      <c r="IQ189" s="4"/>
      <c r="IR189" s="4"/>
      <c r="IS189" s="4"/>
      <c r="IT189" s="4"/>
      <c r="IU189" s="4"/>
      <c r="IV189" s="4"/>
    </row>
    <row r="190" s="3" customFormat="1" ht="36" customHeight="1" spans="1:256">
      <c r="A190" s="6"/>
      <c r="B190" s="6"/>
      <c r="C190" s="35" t="s">
        <v>879</v>
      </c>
      <c r="D190" s="10">
        <f>8650000/10000</f>
        <v>865</v>
      </c>
      <c r="E190" s="10">
        <f>7845041.72/10000</f>
        <v>784.504172</v>
      </c>
      <c r="F190" s="10">
        <f>7845041.72/10000</f>
        <v>784.504172</v>
      </c>
      <c r="G190" s="6">
        <v>10</v>
      </c>
      <c r="H190" s="11">
        <v>1</v>
      </c>
      <c r="I190" s="12">
        <v>10</v>
      </c>
      <c r="J190" s="12"/>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4"/>
      <c r="HW190" s="4"/>
      <c r="HX190" s="4"/>
      <c r="HY190" s="4"/>
      <c r="HZ190" s="4"/>
      <c r="IA190" s="4"/>
      <c r="IB190" s="4"/>
      <c r="IC190" s="4"/>
      <c r="ID190" s="4"/>
      <c r="IE190" s="4"/>
      <c r="IF190" s="4"/>
      <c r="IG190" s="4"/>
      <c r="IH190" s="4"/>
      <c r="II190" s="4"/>
      <c r="IJ190" s="4"/>
      <c r="IK190" s="4"/>
      <c r="IL190" s="4"/>
      <c r="IM190" s="4"/>
      <c r="IN190" s="4"/>
      <c r="IO190" s="4"/>
      <c r="IP190" s="4"/>
      <c r="IQ190" s="4"/>
      <c r="IR190" s="4"/>
      <c r="IS190" s="4"/>
      <c r="IT190" s="4"/>
      <c r="IU190" s="4"/>
      <c r="IV190" s="4"/>
    </row>
    <row r="191" s="3" customFormat="1" ht="36" customHeight="1" spans="1:256">
      <c r="A191" s="6"/>
      <c r="B191" s="6"/>
      <c r="C191" s="35" t="s">
        <v>880</v>
      </c>
      <c r="D191" s="10">
        <f>8650000/10000</f>
        <v>865</v>
      </c>
      <c r="E191" s="10">
        <f>7845041.72/10000</f>
        <v>784.504172</v>
      </c>
      <c r="F191" s="10">
        <f>7845041.72/10000</f>
        <v>784.504172</v>
      </c>
      <c r="G191" s="6" t="s">
        <v>668</v>
      </c>
      <c r="H191" s="11"/>
      <c r="I191" s="12" t="s">
        <v>668</v>
      </c>
      <c r="J191" s="12"/>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4"/>
      <c r="HW191" s="4"/>
      <c r="HX191" s="4"/>
      <c r="HY191" s="4"/>
      <c r="HZ191" s="4"/>
      <c r="IA191" s="4"/>
      <c r="IB191" s="4"/>
      <c r="IC191" s="4"/>
      <c r="ID191" s="4"/>
      <c r="IE191" s="4"/>
      <c r="IF191" s="4"/>
      <c r="IG191" s="4"/>
      <c r="IH191" s="4"/>
      <c r="II191" s="4"/>
      <c r="IJ191" s="4"/>
      <c r="IK191" s="4"/>
      <c r="IL191" s="4"/>
      <c r="IM191" s="4"/>
      <c r="IN191" s="4"/>
      <c r="IO191" s="4"/>
      <c r="IP191" s="4"/>
      <c r="IQ191" s="4"/>
      <c r="IR191" s="4"/>
      <c r="IS191" s="4"/>
      <c r="IT191" s="4"/>
      <c r="IU191" s="4"/>
      <c r="IV191" s="4"/>
    </row>
    <row r="192" s="3" customFormat="1" ht="36" customHeight="1" spans="1:256">
      <c r="A192" s="6"/>
      <c r="B192" s="6"/>
      <c r="C192" s="35" t="s">
        <v>881</v>
      </c>
      <c r="D192" s="11"/>
      <c r="E192" s="11"/>
      <c r="F192" s="11"/>
      <c r="G192" s="6" t="s">
        <v>668</v>
      </c>
      <c r="H192" s="11"/>
      <c r="I192" s="12" t="s">
        <v>668</v>
      </c>
      <c r="J192" s="12"/>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4"/>
      <c r="HW192" s="4"/>
      <c r="HX192" s="4"/>
      <c r="HY192" s="4"/>
      <c r="HZ192" s="4"/>
      <c r="IA192" s="4"/>
      <c r="IB192" s="4"/>
      <c r="IC192" s="4"/>
      <c r="ID192" s="4"/>
      <c r="IE192" s="4"/>
      <c r="IF192" s="4"/>
      <c r="IG192" s="4"/>
      <c r="IH192" s="4"/>
      <c r="II192" s="4"/>
      <c r="IJ192" s="4"/>
      <c r="IK192" s="4"/>
      <c r="IL192" s="4"/>
      <c r="IM192" s="4"/>
      <c r="IN192" s="4"/>
      <c r="IO192" s="4"/>
      <c r="IP192" s="4"/>
      <c r="IQ192" s="4"/>
      <c r="IR192" s="4"/>
      <c r="IS192" s="4"/>
      <c r="IT192" s="4"/>
      <c r="IU192" s="4"/>
      <c r="IV192" s="4"/>
    </row>
    <row r="193" ht="36" customHeight="1" spans="1:10">
      <c r="A193" s="6"/>
      <c r="B193" s="6"/>
      <c r="C193" s="35" t="s">
        <v>882</v>
      </c>
      <c r="D193" s="12" t="s">
        <v>668</v>
      </c>
      <c r="E193" s="12" t="s">
        <v>668</v>
      </c>
      <c r="F193" s="12" t="s">
        <v>668</v>
      </c>
      <c r="G193" s="6" t="s">
        <v>668</v>
      </c>
      <c r="H193" s="11"/>
      <c r="I193" s="12" t="s">
        <v>668</v>
      </c>
      <c r="J193" s="12"/>
    </row>
    <row r="194" ht="18" customHeight="1" spans="1:10">
      <c r="A194" s="6" t="s">
        <v>883</v>
      </c>
      <c r="B194" s="6" t="s">
        <v>884</v>
      </c>
      <c r="C194" s="6"/>
      <c r="D194" s="6"/>
      <c r="E194" s="6"/>
      <c r="F194" s="12" t="s">
        <v>759</v>
      </c>
      <c r="G194" s="12"/>
      <c r="H194" s="12"/>
      <c r="I194" s="12"/>
      <c r="J194" s="12"/>
    </row>
    <row r="195" ht="112" customHeight="1" spans="1:10">
      <c r="A195" s="6"/>
      <c r="B195" s="13" t="s">
        <v>1053</v>
      </c>
      <c r="C195" s="13"/>
      <c r="D195" s="13"/>
      <c r="E195" s="13"/>
      <c r="F195" s="13" t="s">
        <v>1054</v>
      </c>
      <c r="G195" s="13"/>
      <c r="H195" s="13"/>
      <c r="I195" s="13"/>
      <c r="J195" s="13"/>
    </row>
    <row r="196" ht="36" customHeight="1" spans="1:10">
      <c r="A196" s="14" t="s">
        <v>887</v>
      </c>
      <c r="B196" s="15"/>
      <c r="C196" s="16"/>
      <c r="D196" s="14" t="s">
        <v>888</v>
      </c>
      <c r="E196" s="15"/>
      <c r="F196" s="16"/>
      <c r="G196" s="17" t="s">
        <v>790</v>
      </c>
      <c r="H196" s="17" t="s">
        <v>876</v>
      </c>
      <c r="I196" s="17" t="s">
        <v>878</v>
      </c>
      <c r="J196" s="17" t="s">
        <v>791</v>
      </c>
    </row>
    <row r="197" ht="36" customHeight="1" spans="1:10">
      <c r="A197" s="18" t="s">
        <v>784</v>
      </c>
      <c r="B197" s="6" t="s">
        <v>785</v>
      </c>
      <c r="C197" s="6" t="s">
        <v>786</v>
      </c>
      <c r="D197" s="6" t="s">
        <v>787</v>
      </c>
      <c r="E197" s="6" t="s">
        <v>788</v>
      </c>
      <c r="F197" s="19" t="s">
        <v>789</v>
      </c>
      <c r="G197" s="20"/>
      <c r="H197" s="20"/>
      <c r="I197" s="20"/>
      <c r="J197" s="20"/>
    </row>
    <row r="198" ht="41" customHeight="1" spans="1:10">
      <c r="A198" s="21" t="s">
        <v>792</v>
      </c>
      <c r="B198" s="22" t="s">
        <v>793</v>
      </c>
      <c r="C198" s="6" t="s">
        <v>1055</v>
      </c>
      <c r="D198" s="6" t="s">
        <v>1037</v>
      </c>
      <c r="E198" s="6">
        <v>45000</v>
      </c>
      <c r="F198" s="6" t="s">
        <v>1056</v>
      </c>
      <c r="G198" s="6" t="s">
        <v>1057</v>
      </c>
      <c r="H198" s="6">
        <v>6</v>
      </c>
      <c r="I198" s="6">
        <v>6</v>
      </c>
      <c r="J198" s="6" t="s">
        <v>778</v>
      </c>
    </row>
    <row r="199" ht="41" customHeight="1" spans="1:10">
      <c r="A199" s="21"/>
      <c r="B199" s="22" t="s">
        <v>793</v>
      </c>
      <c r="C199" s="6" t="s">
        <v>1058</v>
      </c>
      <c r="D199" s="6" t="s">
        <v>1037</v>
      </c>
      <c r="E199" s="6">
        <v>10000</v>
      </c>
      <c r="F199" s="6" t="s">
        <v>796</v>
      </c>
      <c r="G199" s="6" t="s">
        <v>1059</v>
      </c>
      <c r="H199" s="6">
        <v>6</v>
      </c>
      <c r="I199" s="6">
        <v>6</v>
      </c>
      <c r="J199" s="6" t="s">
        <v>778</v>
      </c>
    </row>
    <row r="200" ht="41" customHeight="1" spans="1:10">
      <c r="A200" s="21"/>
      <c r="B200" s="22" t="s">
        <v>793</v>
      </c>
      <c r="C200" s="6" t="s">
        <v>1060</v>
      </c>
      <c r="D200" s="6" t="s">
        <v>1037</v>
      </c>
      <c r="E200" s="6">
        <v>290</v>
      </c>
      <c r="F200" s="6" t="s">
        <v>802</v>
      </c>
      <c r="G200" s="6" t="s">
        <v>1061</v>
      </c>
      <c r="H200" s="6">
        <v>6</v>
      </c>
      <c r="I200" s="6">
        <v>6</v>
      </c>
      <c r="J200" s="6" t="s">
        <v>778</v>
      </c>
    </row>
    <row r="201" ht="41" customHeight="1" spans="1:10">
      <c r="A201" s="21"/>
      <c r="B201" s="22" t="s">
        <v>793</v>
      </c>
      <c r="C201" s="6" t="s">
        <v>1062</v>
      </c>
      <c r="D201" s="6" t="s">
        <v>1037</v>
      </c>
      <c r="E201" s="6">
        <v>1</v>
      </c>
      <c r="F201" s="6" t="s">
        <v>1063</v>
      </c>
      <c r="G201" s="6" t="s">
        <v>1064</v>
      </c>
      <c r="H201" s="6">
        <v>6</v>
      </c>
      <c r="I201" s="6">
        <v>6</v>
      </c>
      <c r="J201" s="6" t="s">
        <v>778</v>
      </c>
    </row>
    <row r="202" ht="41" customHeight="1" spans="1:10">
      <c r="A202" s="21"/>
      <c r="B202" s="22" t="s">
        <v>793</v>
      </c>
      <c r="C202" s="6" t="s">
        <v>1065</v>
      </c>
      <c r="D202" s="6" t="s">
        <v>1037</v>
      </c>
      <c r="E202" s="6">
        <v>1</v>
      </c>
      <c r="F202" s="6" t="s">
        <v>796</v>
      </c>
      <c r="G202" s="6" t="s">
        <v>1066</v>
      </c>
      <c r="H202" s="6">
        <v>6</v>
      </c>
      <c r="I202" s="6">
        <v>6</v>
      </c>
      <c r="J202" s="6" t="s">
        <v>778</v>
      </c>
    </row>
    <row r="203" ht="35" customHeight="1" spans="1:10">
      <c r="A203" s="21"/>
      <c r="B203" s="22" t="s">
        <v>793</v>
      </c>
      <c r="C203" s="6" t="s">
        <v>1067</v>
      </c>
      <c r="D203" s="6" t="s">
        <v>1037</v>
      </c>
      <c r="E203" s="6">
        <v>5.5</v>
      </c>
      <c r="F203" s="6" t="s">
        <v>1068</v>
      </c>
      <c r="G203" s="6" t="s">
        <v>1069</v>
      </c>
      <c r="H203" s="6">
        <v>6</v>
      </c>
      <c r="I203" s="6">
        <v>6</v>
      </c>
      <c r="J203" s="6" t="s">
        <v>778</v>
      </c>
    </row>
    <row r="204" ht="35" customHeight="1" spans="1:10">
      <c r="A204" s="21"/>
      <c r="B204" s="22" t="s">
        <v>807</v>
      </c>
      <c r="C204" s="6" t="s">
        <v>1012</v>
      </c>
      <c r="D204" s="6" t="s">
        <v>914</v>
      </c>
      <c r="E204" s="330" t="s">
        <v>1013</v>
      </c>
      <c r="F204" s="6" t="s">
        <v>809</v>
      </c>
      <c r="G204" s="6">
        <v>0.9</v>
      </c>
      <c r="H204" s="6">
        <v>4</v>
      </c>
      <c r="I204" s="6">
        <v>4</v>
      </c>
      <c r="J204" s="6" t="s">
        <v>778</v>
      </c>
    </row>
    <row r="205" ht="35" customHeight="1" spans="1:10">
      <c r="A205" s="21"/>
      <c r="B205" s="22" t="s">
        <v>818</v>
      </c>
      <c r="C205" s="6" t="s">
        <v>819</v>
      </c>
      <c r="D205" s="6" t="s">
        <v>799</v>
      </c>
      <c r="E205" s="330" t="s">
        <v>927</v>
      </c>
      <c r="F205" s="6" t="s">
        <v>812</v>
      </c>
      <c r="G205" s="6" t="s">
        <v>927</v>
      </c>
      <c r="H205" s="6">
        <v>4</v>
      </c>
      <c r="I205" s="6">
        <v>4</v>
      </c>
      <c r="J205" s="6" t="s">
        <v>778</v>
      </c>
    </row>
    <row r="206" ht="35" customHeight="1" spans="1:10">
      <c r="A206" s="21"/>
      <c r="B206" s="21" t="s">
        <v>821</v>
      </c>
      <c r="C206" s="6" t="s">
        <v>771</v>
      </c>
      <c r="D206" s="6" t="s">
        <v>795</v>
      </c>
      <c r="E206" s="330" t="s">
        <v>1040</v>
      </c>
      <c r="F206" s="6" t="s">
        <v>809</v>
      </c>
      <c r="G206" s="6" t="s">
        <v>1070</v>
      </c>
      <c r="H206" s="6">
        <v>6</v>
      </c>
      <c r="I206" s="6">
        <v>4</v>
      </c>
      <c r="J206" s="6" t="s">
        <v>1071</v>
      </c>
    </row>
    <row r="207" ht="48.5" customHeight="1" spans="1:10">
      <c r="A207" s="21" t="s">
        <v>826</v>
      </c>
      <c r="B207" s="21" t="s">
        <v>827</v>
      </c>
      <c r="C207" s="6" t="s">
        <v>1072</v>
      </c>
      <c r="D207" s="6" t="s">
        <v>799</v>
      </c>
      <c r="E207" s="330" t="s">
        <v>1073</v>
      </c>
      <c r="F207" s="6" t="s">
        <v>1074</v>
      </c>
      <c r="G207" s="6" t="s">
        <v>1073</v>
      </c>
      <c r="H207" s="6">
        <v>3</v>
      </c>
      <c r="I207" s="6">
        <v>3</v>
      </c>
      <c r="J207" s="6" t="s">
        <v>778</v>
      </c>
    </row>
    <row r="208" ht="40" customHeight="1" spans="1:10">
      <c r="A208" s="21"/>
      <c r="B208" s="21" t="s">
        <v>827</v>
      </c>
      <c r="C208" s="6" t="s">
        <v>1075</v>
      </c>
      <c r="D208" s="6" t="s">
        <v>799</v>
      </c>
      <c r="E208" s="330" t="s">
        <v>833</v>
      </c>
      <c r="F208" s="6" t="s">
        <v>1074</v>
      </c>
      <c r="G208" s="6" t="s">
        <v>833</v>
      </c>
      <c r="H208" s="6">
        <v>3</v>
      </c>
      <c r="I208" s="6">
        <v>3</v>
      </c>
      <c r="J208" s="6" t="s">
        <v>778</v>
      </c>
    </row>
    <row r="209" ht="40" customHeight="1" spans="1:10">
      <c r="A209" s="21"/>
      <c r="B209" s="21" t="s">
        <v>827</v>
      </c>
      <c r="C209" s="6" t="s">
        <v>830</v>
      </c>
      <c r="D209" s="6" t="s">
        <v>799</v>
      </c>
      <c r="E209" s="330" t="s">
        <v>1073</v>
      </c>
      <c r="F209" s="6" t="s">
        <v>1074</v>
      </c>
      <c r="G209" s="6" t="s">
        <v>831</v>
      </c>
      <c r="H209" s="6">
        <v>3</v>
      </c>
      <c r="I209" s="6">
        <v>3</v>
      </c>
      <c r="J209" s="6" t="s">
        <v>778</v>
      </c>
    </row>
    <row r="210" ht="53" customHeight="1" spans="1:10">
      <c r="A210" s="21"/>
      <c r="B210" s="21" t="s">
        <v>837</v>
      </c>
      <c r="C210" s="6" t="s">
        <v>1076</v>
      </c>
      <c r="D210" s="6" t="s">
        <v>799</v>
      </c>
      <c r="E210" s="330" t="s">
        <v>1073</v>
      </c>
      <c r="F210" s="6" t="s">
        <v>1074</v>
      </c>
      <c r="G210" s="6" t="s">
        <v>1073</v>
      </c>
      <c r="H210" s="6">
        <v>4</v>
      </c>
      <c r="I210" s="6">
        <v>4</v>
      </c>
      <c r="J210" s="6" t="s">
        <v>778</v>
      </c>
    </row>
    <row r="211" ht="53" customHeight="1" spans="1:10">
      <c r="A211" s="21"/>
      <c r="B211" s="21" t="s">
        <v>837</v>
      </c>
      <c r="C211" s="6" t="s">
        <v>1077</v>
      </c>
      <c r="D211" s="6" t="s">
        <v>799</v>
      </c>
      <c r="E211" s="330" t="s">
        <v>1073</v>
      </c>
      <c r="F211" s="6" t="s">
        <v>1074</v>
      </c>
      <c r="G211" s="6" t="s">
        <v>1073</v>
      </c>
      <c r="H211" s="6">
        <v>4</v>
      </c>
      <c r="I211" s="6">
        <v>4</v>
      </c>
      <c r="J211" s="6" t="s">
        <v>778</v>
      </c>
    </row>
    <row r="212" ht="39" customHeight="1" spans="1:10">
      <c r="A212" s="21"/>
      <c r="B212" s="21" t="s">
        <v>837</v>
      </c>
      <c r="C212" s="6" t="s">
        <v>1078</v>
      </c>
      <c r="D212" s="6" t="s">
        <v>799</v>
      </c>
      <c r="E212" s="330" t="s">
        <v>1073</v>
      </c>
      <c r="F212" s="6" t="s">
        <v>1074</v>
      </c>
      <c r="G212" s="6" t="s">
        <v>1079</v>
      </c>
      <c r="H212" s="6">
        <v>4</v>
      </c>
      <c r="I212" s="6">
        <v>4</v>
      </c>
      <c r="J212" s="6" t="s">
        <v>778</v>
      </c>
    </row>
    <row r="213" ht="39" customHeight="1" spans="1:10">
      <c r="A213" s="21"/>
      <c r="B213" s="24" t="s">
        <v>850</v>
      </c>
      <c r="C213" s="6" t="s">
        <v>1080</v>
      </c>
      <c r="D213" s="6" t="s">
        <v>799</v>
      </c>
      <c r="E213" s="330" t="s">
        <v>1081</v>
      </c>
      <c r="F213" s="6" t="s">
        <v>1074</v>
      </c>
      <c r="G213" s="6" t="s">
        <v>1081</v>
      </c>
      <c r="H213" s="6">
        <v>3</v>
      </c>
      <c r="I213" s="6">
        <v>2</v>
      </c>
      <c r="J213" s="6" t="s">
        <v>778</v>
      </c>
    </row>
    <row r="214" ht="39" customHeight="1" spans="1:10">
      <c r="A214" s="21"/>
      <c r="B214" s="24" t="s">
        <v>850</v>
      </c>
      <c r="C214" s="6" t="s">
        <v>854</v>
      </c>
      <c r="D214" s="6" t="s">
        <v>799</v>
      </c>
      <c r="E214" s="330" t="s">
        <v>854</v>
      </c>
      <c r="F214" s="6" t="s">
        <v>1074</v>
      </c>
      <c r="G214" s="6" t="s">
        <v>854</v>
      </c>
      <c r="H214" s="6">
        <v>3</v>
      </c>
      <c r="I214" s="6">
        <v>2</v>
      </c>
      <c r="J214" s="6" t="s">
        <v>778</v>
      </c>
    </row>
    <row r="215" ht="39" customHeight="1" spans="1:10">
      <c r="A215" s="21"/>
      <c r="B215" s="24" t="s">
        <v>850</v>
      </c>
      <c r="C215" s="6" t="s">
        <v>1082</v>
      </c>
      <c r="D215" s="6" t="s">
        <v>799</v>
      </c>
      <c r="E215" s="330" t="s">
        <v>1073</v>
      </c>
      <c r="F215" s="6" t="s">
        <v>1074</v>
      </c>
      <c r="G215" s="6" t="s">
        <v>841</v>
      </c>
      <c r="H215" s="6">
        <v>3</v>
      </c>
      <c r="I215" s="6">
        <v>2</v>
      </c>
      <c r="J215" s="6" t="s">
        <v>778</v>
      </c>
    </row>
    <row r="216" ht="36.5" customHeight="1" spans="1:10">
      <c r="A216" s="25" t="s">
        <v>857</v>
      </c>
      <c r="B216" s="26" t="s">
        <v>858</v>
      </c>
      <c r="C216" s="6" t="s">
        <v>970</v>
      </c>
      <c r="D216" s="6" t="s">
        <v>914</v>
      </c>
      <c r="E216" s="330" t="s">
        <v>915</v>
      </c>
      <c r="F216" s="6" t="s">
        <v>809</v>
      </c>
      <c r="G216" s="6" t="s">
        <v>1083</v>
      </c>
      <c r="H216" s="6">
        <v>10</v>
      </c>
      <c r="I216" s="6">
        <v>10</v>
      </c>
      <c r="J216" s="6" t="s">
        <v>778</v>
      </c>
    </row>
    <row r="217" ht="34" customHeight="1" spans="1:10">
      <c r="A217" s="6" t="s">
        <v>917</v>
      </c>
      <c r="B217" s="6"/>
      <c r="C217" s="6"/>
      <c r="D217" s="6" t="s">
        <v>778</v>
      </c>
      <c r="E217" s="6"/>
      <c r="F217" s="6"/>
      <c r="G217" s="6"/>
      <c r="H217" s="6"/>
      <c r="I217" s="6"/>
      <c r="J217" s="6"/>
    </row>
    <row r="218" ht="25.5" customHeight="1" spans="1:10">
      <c r="A218" s="6" t="s">
        <v>918</v>
      </c>
      <c r="B218" s="6"/>
      <c r="C218" s="6"/>
      <c r="D218" s="6"/>
      <c r="E218" s="6"/>
      <c r="F218" s="6"/>
      <c r="G218" s="6"/>
      <c r="H218" s="6">
        <v>100</v>
      </c>
      <c r="I218" s="6">
        <v>95</v>
      </c>
      <c r="J218" s="33" t="s">
        <v>811</v>
      </c>
    </row>
    <row r="219" ht="25.5" customHeight="1" spans="1:10">
      <c r="A219" s="29"/>
      <c r="B219" s="29"/>
      <c r="C219" s="29"/>
      <c r="D219" s="29"/>
      <c r="E219" s="29"/>
      <c r="F219" s="29"/>
      <c r="G219" s="29"/>
      <c r="H219" s="29"/>
      <c r="I219" s="29"/>
      <c r="J219" s="34"/>
    </row>
    <row r="220" ht="26" customHeight="1" spans="1:10">
      <c r="A220" s="5" t="s">
        <v>867</v>
      </c>
      <c r="B220" s="5"/>
      <c r="C220" s="5"/>
      <c r="D220" s="5"/>
      <c r="E220" s="5"/>
      <c r="F220" s="5"/>
      <c r="G220" s="5"/>
      <c r="H220" s="5"/>
      <c r="I220" s="5"/>
      <c r="J220" s="5"/>
    </row>
    <row r="221" s="1" customFormat="1" ht="25" customHeight="1" spans="1:10">
      <c r="A221" s="5"/>
      <c r="B221" s="5"/>
      <c r="C221" s="5"/>
      <c r="D221" s="5"/>
      <c r="E221" s="5"/>
      <c r="F221" s="5"/>
      <c r="G221" s="5"/>
      <c r="H221" s="5"/>
      <c r="I221" s="5"/>
      <c r="J221" s="31" t="s">
        <v>868</v>
      </c>
    </row>
    <row r="222" s="2" customFormat="1" ht="31" customHeight="1" spans="1:256">
      <c r="A222" s="6" t="s">
        <v>869</v>
      </c>
      <c r="B222" s="6"/>
      <c r="C222" s="7" t="s">
        <v>1084</v>
      </c>
      <c r="D222" s="7"/>
      <c r="E222" s="7"/>
      <c r="F222" s="7"/>
      <c r="G222" s="7"/>
      <c r="H222" s="7"/>
      <c r="I222" s="7"/>
      <c r="J222" s="7"/>
      <c r="K222" s="4"/>
      <c r="L222" s="32"/>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4"/>
      <c r="HW222" s="4"/>
      <c r="HX222" s="4"/>
      <c r="HY222" s="4"/>
      <c r="HZ222" s="4"/>
      <c r="IA222" s="4"/>
      <c r="IB222" s="4"/>
      <c r="IC222" s="4"/>
      <c r="ID222" s="4"/>
      <c r="IE222" s="4"/>
      <c r="IF222" s="4"/>
      <c r="IG222" s="4"/>
      <c r="IH222" s="4"/>
      <c r="II222" s="4"/>
      <c r="IJ222" s="4"/>
      <c r="IK222" s="4"/>
      <c r="IL222" s="4"/>
      <c r="IM222" s="4"/>
      <c r="IN222" s="4"/>
      <c r="IO222" s="4"/>
      <c r="IP222" s="4"/>
      <c r="IQ222" s="4"/>
      <c r="IR222" s="4"/>
      <c r="IS222" s="4"/>
      <c r="IT222" s="4"/>
      <c r="IU222" s="4"/>
      <c r="IV222" s="4"/>
    </row>
    <row r="223" s="3" customFormat="1" ht="31" customHeight="1" spans="1:256">
      <c r="A223" s="6" t="s">
        <v>871</v>
      </c>
      <c r="B223" s="6"/>
      <c r="C223" s="8" t="s">
        <v>746</v>
      </c>
      <c r="D223" s="8"/>
      <c r="E223" s="8"/>
      <c r="F223" s="6" t="s">
        <v>872</v>
      </c>
      <c r="G223" s="7" t="s">
        <v>746</v>
      </c>
      <c r="H223" s="7"/>
      <c r="I223" s="7"/>
      <c r="J223" s="7"/>
      <c r="K223" s="4"/>
      <c r="L223" s="32"/>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c r="EC223" s="4"/>
      <c r="ED223" s="4"/>
      <c r="EE223" s="4"/>
      <c r="EF223" s="4"/>
      <c r="EG223" s="4"/>
      <c r="EH223" s="4"/>
      <c r="EI223" s="4"/>
      <c r="EJ223" s="4"/>
      <c r="EK223" s="4"/>
      <c r="EL223" s="4"/>
      <c r="EM223" s="4"/>
      <c r="EN223" s="4"/>
      <c r="EO223" s="4"/>
      <c r="EP223" s="4"/>
      <c r="EQ223" s="4"/>
      <c r="ER223" s="4"/>
      <c r="ES223" s="4"/>
      <c r="ET223" s="4"/>
      <c r="EU223" s="4"/>
      <c r="EV223" s="4"/>
      <c r="EW223" s="4"/>
      <c r="EX223" s="4"/>
      <c r="EY223" s="4"/>
      <c r="EZ223" s="4"/>
      <c r="FA223" s="4"/>
      <c r="FB223" s="4"/>
      <c r="FC223" s="4"/>
      <c r="FD223" s="4"/>
      <c r="FE223" s="4"/>
      <c r="FF223" s="4"/>
      <c r="FG223" s="4"/>
      <c r="FH223" s="4"/>
      <c r="FI223" s="4"/>
      <c r="FJ223" s="4"/>
      <c r="FK223" s="4"/>
      <c r="FL223" s="4"/>
      <c r="FM223" s="4"/>
      <c r="FN223" s="4"/>
      <c r="FO223" s="4"/>
      <c r="FP223" s="4"/>
      <c r="FQ223" s="4"/>
      <c r="FR223" s="4"/>
      <c r="FS223" s="4"/>
      <c r="FT223" s="4"/>
      <c r="FU223" s="4"/>
      <c r="FV223" s="4"/>
      <c r="FW223" s="4"/>
      <c r="FX223" s="4"/>
      <c r="FY223" s="4"/>
      <c r="FZ223" s="4"/>
      <c r="GA223" s="4"/>
      <c r="GB223" s="4"/>
      <c r="GC223" s="4"/>
      <c r="GD223" s="4"/>
      <c r="GE223" s="4"/>
      <c r="GF223" s="4"/>
      <c r="GG223" s="4"/>
      <c r="GH223" s="4"/>
      <c r="GI223" s="4"/>
      <c r="GJ223" s="4"/>
      <c r="GK223" s="4"/>
      <c r="GL223" s="4"/>
      <c r="GM223" s="4"/>
      <c r="GN223" s="4"/>
      <c r="GO223" s="4"/>
      <c r="GP223" s="4"/>
      <c r="GQ223" s="4"/>
      <c r="GR223" s="4"/>
      <c r="GS223" s="4"/>
      <c r="GT223" s="4"/>
      <c r="GU223" s="4"/>
      <c r="GV223" s="4"/>
      <c r="GW223" s="4"/>
      <c r="GX223" s="4"/>
      <c r="GY223" s="4"/>
      <c r="GZ223" s="4"/>
      <c r="HA223" s="4"/>
      <c r="HB223" s="4"/>
      <c r="HC223" s="4"/>
      <c r="HD223" s="4"/>
      <c r="HE223" s="4"/>
      <c r="HF223" s="4"/>
      <c r="HG223" s="4"/>
      <c r="HH223" s="4"/>
      <c r="HI223" s="4"/>
      <c r="HJ223" s="4"/>
      <c r="HK223" s="4"/>
      <c r="HL223" s="4"/>
      <c r="HM223" s="4"/>
      <c r="HN223" s="4"/>
      <c r="HO223" s="4"/>
      <c r="HP223" s="4"/>
      <c r="HQ223" s="4"/>
      <c r="HR223" s="4"/>
      <c r="HS223" s="4"/>
      <c r="HT223" s="4"/>
      <c r="HU223" s="4"/>
      <c r="HV223" s="4"/>
      <c r="HW223" s="4"/>
      <c r="HX223" s="4"/>
      <c r="HY223" s="4"/>
      <c r="HZ223" s="4"/>
      <c r="IA223" s="4"/>
      <c r="IB223" s="4"/>
      <c r="IC223" s="4"/>
      <c r="ID223" s="4"/>
      <c r="IE223" s="4"/>
      <c r="IF223" s="4"/>
      <c r="IG223" s="4"/>
      <c r="IH223" s="4"/>
      <c r="II223" s="4"/>
      <c r="IJ223" s="4"/>
      <c r="IK223" s="4"/>
      <c r="IL223" s="4"/>
      <c r="IM223" s="4"/>
      <c r="IN223" s="4"/>
      <c r="IO223" s="4"/>
      <c r="IP223" s="4"/>
      <c r="IQ223" s="4"/>
      <c r="IR223" s="4"/>
      <c r="IS223" s="4"/>
      <c r="IT223" s="4"/>
      <c r="IU223" s="4"/>
      <c r="IV223" s="4"/>
    </row>
    <row r="224" s="3" customFormat="1" ht="31" customHeight="1" spans="1:256">
      <c r="A224" s="6" t="s">
        <v>873</v>
      </c>
      <c r="B224" s="6"/>
      <c r="C224" s="6"/>
      <c r="D224" s="6" t="s">
        <v>874</v>
      </c>
      <c r="E224" s="6" t="s">
        <v>664</v>
      </c>
      <c r="F224" s="6" t="s">
        <v>875</v>
      </c>
      <c r="G224" s="6" t="s">
        <v>876</v>
      </c>
      <c r="H224" s="6" t="s">
        <v>877</v>
      </c>
      <c r="I224" s="6" t="s">
        <v>878</v>
      </c>
      <c r="J224" s="6"/>
      <c r="K224" s="4"/>
      <c r="L224" s="32"/>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c r="EC224" s="4"/>
      <c r="ED224" s="4"/>
      <c r="EE224" s="4"/>
      <c r="EF224" s="4"/>
      <c r="EG224" s="4"/>
      <c r="EH224" s="4"/>
      <c r="EI224" s="4"/>
      <c r="EJ224" s="4"/>
      <c r="EK224" s="4"/>
      <c r="EL224" s="4"/>
      <c r="EM224" s="4"/>
      <c r="EN224" s="4"/>
      <c r="EO224" s="4"/>
      <c r="EP224" s="4"/>
      <c r="EQ224" s="4"/>
      <c r="ER224" s="4"/>
      <c r="ES224" s="4"/>
      <c r="ET224" s="4"/>
      <c r="EU224" s="4"/>
      <c r="EV224" s="4"/>
      <c r="EW224" s="4"/>
      <c r="EX224" s="4"/>
      <c r="EY224" s="4"/>
      <c r="EZ224" s="4"/>
      <c r="FA224" s="4"/>
      <c r="FB224" s="4"/>
      <c r="FC224" s="4"/>
      <c r="FD224" s="4"/>
      <c r="FE224" s="4"/>
      <c r="FF224" s="4"/>
      <c r="FG224" s="4"/>
      <c r="FH224" s="4"/>
      <c r="FI224" s="4"/>
      <c r="FJ224" s="4"/>
      <c r="FK224" s="4"/>
      <c r="FL224" s="4"/>
      <c r="FM224" s="4"/>
      <c r="FN224" s="4"/>
      <c r="FO224" s="4"/>
      <c r="FP224" s="4"/>
      <c r="FQ224" s="4"/>
      <c r="FR224" s="4"/>
      <c r="FS224" s="4"/>
      <c r="FT224" s="4"/>
      <c r="FU224" s="4"/>
      <c r="FV224" s="4"/>
      <c r="FW224" s="4"/>
      <c r="FX224" s="4"/>
      <c r="FY224" s="4"/>
      <c r="FZ224" s="4"/>
      <c r="GA224" s="4"/>
      <c r="GB224" s="4"/>
      <c r="GC224" s="4"/>
      <c r="GD224" s="4"/>
      <c r="GE224" s="4"/>
      <c r="GF224" s="4"/>
      <c r="GG224" s="4"/>
      <c r="GH224" s="4"/>
      <c r="GI224" s="4"/>
      <c r="GJ224" s="4"/>
      <c r="GK224" s="4"/>
      <c r="GL224" s="4"/>
      <c r="GM224" s="4"/>
      <c r="GN224" s="4"/>
      <c r="GO224" s="4"/>
      <c r="GP224" s="4"/>
      <c r="GQ224" s="4"/>
      <c r="GR224" s="4"/>
      <c r="GS224" s="4"/>
      <c r="GT224" s="4"/>
      <c r="GU224" s="4"/>
      <c r="GV224" s="4"/>
      <c r="GW224" s="4"/>
      <c r="GX224" s="4"/>
      <c r="GY224" s="4"/>
      <c r="GZ224" s="4"/>
      <c r="HA224" s="4"/>
      <c r="HB224" s="4"/>
      <c r="HC224" s="4"/>
      <c r="HD224" s="4"/>
      <c r="HE224" s="4"/>
      <c r="HF224" s="4"/>
      <c r="HG224" s="4"/>
      <c r="HH224" s="4"/>
      <c r="HI224" s="4"/>
      <c r="HJ224" s="4"/>
      <c r="HK224" s="4"/>
      <c r="HL224" s="4"/>
      <c r="HM224" s="4"/>
      <c r="HN224" s="4"/>
      <c r="HO224" s="4"/>
      <c r="HP224" s="4"/>
      <c r="HQ224" s="4"/>
      <c r="HR224" s="4"/>
      <c r="HS224" s="4"/>
      <c r="HT224" s="4"/>
      <c r="HU224" s="4"/>
      <c r="HV224" s="4"/>
      <c r="HW224" s="4"/>
      <c r="HX224" s="4"/>
      <c r="HY224" s="4"/>
      <c r="HZ224" s="4"/>
      <c r="IA224" s="4"/>
      <c r="IB224" s="4"/>
      <c r="IC224" s="4"/>
      <c r="ID224" s="4"/>
      <c r="IE224" s="4"/>
      <c r="IF224" s="4"/>
      <c r="IG224" s="4"/>
      <c r="IH224" s="4"/>
      <c r="II224" s="4"/>
      <c r="IJ224" s="4"/>
      <c r="IK224" s="4"/>
      <c r="IL224" s="4"/>
      <c r="IM224" s="4"/>
      <c r="IN224" s="4"/>
      <c r="IO224" s="4"/>
      <c r="IP224" s="4"/>
      <c r="IQ224" s="4"/>
      <c r="IR224" s="4"/>
      <c r="IS224" s="4"/>
      <c r="IT224" s="4"/>
      <c r="IU224" s="4"/>
      <c r="IV224" s="4"/>
    </row>
    <row r="225" s="3" customFormat="1" ht="36" customHeight="1" spans="1:256">
      <c r="A225" s="6"/>
      <c r="B225" s="6"/>
      <c r="C225" s="35" t="s">
        <v>879</v>
      </c>
      <c r="D225" s="10">
        <f>17774000/10000</f>
        <v>1777.4</v>
      </c>
      <c r="E225" s="10">
        <f>3293000/10000</f>
        <v>329.3</v>
      </c>
      <c r="F225" s="10">
        <f>3293000/10000</f>
        <v>329.3</v>
      </c>
      <c r="G225" s="6">
        <v>10</v>
      </c>
      <c r="H225" s="11">
        <v>1</v>
      </c>
      <c r="I225" s="12">
        <v>10</v>
      </c>
      <c r="J225" s="12"/>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c r="EC225" s="4"/>
      <c r="ED225" s="4"/>
      <c r="EE225" s="4"/>
      <c r="EF225" s="4"/>
      <c r="EG225" s="4"/>
      <c r="EH225" s="4"/>
      <c r="EI225" s="4"/>
      <c r="EJ225" s="4"/>
      <c r="EK225" s="4"/>
      <c r="EL225" s="4"/>
      <c r="EM225" s="4"/>
      <c r="EN225" s="4"/>
      <c r="EO225" s="4"/>
      <c r="EP225" s="4"/>
      <c r="EQ225" s="4"/>
      <c r="ER225" s="4"/>
      <c r="ES225" s="4"/>
      <c r="ET225" s="4"/>
      <c r="EU225" s="4"/>
      <c r="EV225" s="4"/>
      <c r="EW225" s="4"/>
      <c r="EX225" s="4"/>
      <c r="EY225" s="4"/>
      <c r="EZ225" s="4"/>
      <c r="FA225" s="4"/>
      <c r="FB225" s="4"/>
      <c r="FC225" s="4"/>
      <c r="FD225" s="4"/>
      <c r="FE225" s="4"/>
      <c r="FF225" s="4"/>
      <c r="FG225" s="4"/>
      <c r="FH225" s="4"/>
      <c r="FI225" s="4"/>
      <c r="FJ225" s="4"/>
      <c r="FK225" s="4"/>
      <c r="FL225" s="4"/>
      <c r="FM225" s="4"/>
      <c r="FN225" s="4"/>
      <c r="FO225" s="4"/>
      <c r="FP225" s="4"/>
      <c r="FQ225" s="4"/>
      <c r="FR225" s="4"/>
      <c r="FS225" s="4"/>
      <c r="FT225" s="4"/>
      <c r="FU225" s="4"/>
      <c r="FV225" s="4"/>
      <c r="FW225" s="4"/>
      <c r="FX225" s="4"/>
      <c r="FY225" s="4"/>
      <c r="FZ225" s="4"/>
      <c r="GA225" s="4"/>
      <c r="GB225" s="4"/>
      <c r="GC225" s="4"/>
      <c r="GD225" s="4"/>
      <c r="GE225" s="4"/>
      <c r="GF225" s="4"/>
      <c r="GG225" s="4"/>
      <c r="GH225" s="4"/>
      <c r="GI225" s="4"/>
      <c r="GJ225" s="4"/>
      <c r="GK225" s="4"/>
      <c r="GL225" s="4"/>
      <c r="GM225" s="4"/>
      <c r="GN225" s="4"/>
      <c r="GO225" s="4"/>
      <c r="GP225" s="4"/>
      <c r="GQ225" s="4"/>
      <c r="GR225" s="4"/>
      <c r="GS225" s="4"/>
      <c r="GT225" s="4"/>
      <c r="GU225" s="4"/>
      <c r="GV225" s="4"/>
      <c r="GW225" s="4"/>
      <c r="GX225" s="4"/>
      <c r="GY225" s="4"/>
      <c r="GZ225" s="4"/>
      <c r="HA225" s="4"/>
      <c r="HB225" s="4"/>
      <c r="HC225" s="4"/>
      <c r="HD225" s="4"/>
      <c r="HE225" s="4"/>
      <c r="HF225" s="4"/>
      <c r="HG225" s="4"/>
      <c r="HH225" s="4"/>
      <c r="HI225" s="4"/>
      <c r="HJ225" s="4"/>
      <c r="HK225" s="4"/>
      <c r="HL225" s="4"/>
      <c r="HM225" s="4"/>
      <c r="HN225" s="4"/>
      <c r="HO225" s="4"/>
      <c r="HP225" s="4"/>
      <c r="HQ225" s="4"/>
      <c r="HR225" s="4"/>
      <c r="HS225" s="4"/>
      <c r="HT225" s="4"/>
      <c r="HU225" s="4"/>
      <c r="HV225" s="4"/>
      <c r="HW225" s="4"/>
      <c r="HX225" s="4"/>
      <c r="HY225" s="4"/>
      <c r="HZ225" s="4"/>
      <c r="IA225" s="4"/>
      <c r="IB225" s="4"/>
      <c r="IC225" s="4"/>
      <c r="ID225" s="4"/>
      <c r="IE225" s="4"/>
      <c r="IF225" s="4"/>
      <c r="IG225" s="4"/>
      <c r="IH225" s="4"/>
      <c r="II225" s="4"/>
      <c r="IJ225" s="4"/>
      <c r="IK225" s="4"/>
      <c r="IL225" s="4"/>
      <c r="IM225" s="4"/>
      <c r="IN225" s="4"/>
      <c r="IO225" s="4"/>
      <c r="IP225" s="4"/>
      <c r="IQ225" s="4"/>
      <c r="IR225" s="4"/>
      <c r="IS225" s="4"/>
      <c r="IT225" s="4"/>
      <c r="IU225" s="4"/>
      <c r="IV225" s="4"/>
    </row>
    <row r="226" s="3" customFormat="1" ht="36" customHeight="1" spans="1:256">
      <c r="A226" s="6"/>
      <c r="B226" s="6"/>
      <c r="C226" s="35" t="s">
        <v>880</v>
      </c>
      <c r="D226" s="10">
        <f>17774000/10000</f>
        <v>1777.4</v>
      </c>
      <c r="E226" s="10">
        <f>3293000/10000</f>
        <v>329.3</v>
      </c>
      <c r="F226" s="10">
        <f>3293000/10000</f>
        <v>329.3</v>
      </c>
      <c r="G226" s="6" t="s">
        <v>668</v>
      </c>
      <c r="H226" s="11"/>
      <c r="I226" s="12" t="s">
        <v>668</v>
      </c>
      <c r="J226" s="12"/>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c r="HE226" s="4"/>
      <c r="HF226" s="4"/>
      <c r="HG226" s="4"/>
      <c r="HH226" s="4"/>
      <c r="HI226" s="4"/>
      <c r="HJ226" s="4"/>
      <c r="HK226" s="4"/>
      <c r="HL226" s="4"/>
      <c r="HM226" s="4"/>
      <c r="HN226" s="4"/>
      <c r="HO226" s="4"/>
      <c r="HP226" s="4"/>
      <c r="HQ226" s="4"/>
      <c r="HR226" s="4"/>
      <c r="HS226" s="4"/>
      <c r="HT226" s="4"/>
      <c r="HU226" s="4"/>
      <c r="HV226" s="4"/>
      <c r="HW226" s="4"/>
      <c r="HX226" s="4"/>
      <c r="HY226" s="4"/>
      <c r="HZ226" s="4"/>
      <c r="IA226" s="4"/>
      <c r="IB226" s="4"/>
      <c r="IC226" s="4"/>
      <c r="ID226" s="4"/>
      <c r="IE226" s="4"/>
      <c r="IF226" s="4"/>
      <c r="IG226" s="4"/>
      <c r="IH226" s="4"/>
      <c r="II226" s="4"/>
      <c r="IJ226" s="4"/>
      <c r="IK226" s="4"/>
      <c r="IL226" s="4"/>
      <c r="IM226" s="4"/>
      <c r="IN226" s="4"/>
      <c r="IO226" s="4"/>
      <c r="IP226" s="4"/>
      <c r="IQ226" s="4"/>
      <c r="IR226" s="4"/>
      <c r="IS226" s="4"/>
      <c r="IT226" s="4"/>
      <c r="IU226" s="4"/>
      <c r="IV226" s="4"/>
    </row>
    <row r="227" s="3" customFormat="1" ht="36" customHeight="1" spans="1:256">
      <c r="A227" s="6"/>
      <c r="B227" s="6"/>
      <c r="C227" s="35" t="s">
        <v>881</v>
      </c>
      <c r="D227" s="11"/>
      <c r="E227" s="11"/>
      <c r="F227" s="11"/>
      <c r="G227" s="6" t="s">
        <v>668</v>
      </c>
      <c r="H227" s="11"/>
      <c r="I227" s="12" t="s">
        <v>668</v>
      </c>
      <c r="J227" s="12"/>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c r="EC227" s="4"/>
      <c r="ED227" s="4"/>
      <c r="EE227" s="4"/>
      <c r="EF227" s="4"/>
      <c r="EG227" s="4"/>
      <c r="EH227" s="4"/>
      <c r="EI227" s="4"/>
      <c r="EJ227" s="4"/>
      <c r="EK227" s="4"/>
      <c r="EL227" s="4"/>
      <c r="EM227" s="4"/>
      <c r="EN227" s="4"/>
      <c r="EO227" s="4"/>
      <c r="EP227" s="4"/>
      <c r="EQ227" s="4"/>
      <c r="ER227" s="4"/>
      <c r="ES227" s="4"/>
      <c r="ET227" s="4"/>
      <c r="EU227" s="4"/>
      <c r="EV227" s="4"/>
      <c r="EW227" s="4"/>
      <c r="EX227" s="4"/>
      <c r="EY227" s="4"/>
      <c r="EZ227" s="4"/>
      <c r="FA227" s="4"/>
      <c r="FB227" s="4"/>
      <c r="FC227" s="4"/>
      <c r="FD227" s="4"/>
      <c r="FE227" s="4"/>
      <c r="FF227" s="4"/>
      <c r="FG227" s="4"/>
      <c r="FH227" s="4"/>
      <c r="FI227" s="4"/>
      <c r="FJ227" s="4"/>
      <c r="FK227" s="4"/>
      <c r="FL227" s="4"/>
      <c r="FM227" s="4"/>
      <c r="FN227" s="4"/>
      <c r="FO227" s="4"/>
      <c r="FP227" s="4"/>
      <c r="FQ227" s="4"/>
      <c r="FR227" s="4"/>
      <c r="FS227" s="4"/>
      <c r="FT227" s="4"/>
      <c r="FU227" s="4"/>
      <c r="FV227" s="4"/>
      <c r="FW227" s="4"/>
      <c r="FX227" s="4"/>
      <c r="FY227" s="4"/>
      <c r="FZ227" s="4"/>
      <c r="GA227" s="4"/>
      <c r="GB227" s="4"/>
      <c r="GC227" s="4"/>
      <c r="GD227" s="4"/>
      <c r="GE227" s="4"/>
      <c r="GF227" s="4"/>
      <c r="GG227" s="4"/>
      <c r="GH227" s="4"/>
      <c r="GI227" s="4"/>
      <c r="GJ227" s="4"/>
      <c r="GK227" s="4"/>
      <c r="GL227" s="4"/>
      <c r="GM227" s="4"/>
      <c r="GN227" s="4"/>
      <c r="GO227" s="4"/>
      <c r="GP227" s="4"/>
      <c r="GQ227" s="4"/>
      <c r="GR227" s="4"/>
      <c r="GS227" s="4"/>
      <c r="GT227" s="4"/>
      <c r="GU227" s="4"/>
      <c r="GV227" s="4"/>
      <c r="GW227" s="4"/>
      <c r="GX227" s="4"/>
      <c r="GY227" s="4"/>
      <c r="GZ227" s="4"/>
      <c r="HA227" s="4"/>
      <c r="HB227" s="4"/>
      <c r="HC227" s="4"/>
      <c r="HD227" s="4"/>
      <c r="HE227" s="4"/>
      <c r="HF227" s="4"/>
      <c r="HG227" s="4"/>
      <c r="HH227" s="4"/>
      <c r="HI227" s="4"/>
      <c r="HJ227" s="4"/>
      <c r="HK227" s="4"/>
      <c r="HL227" s="4"/>
      <c r="HM227" s="4"/>
      <c r="HN227" s="4"/>
      <c r="HO227" s="4"/>
      <c r="HP227" s="4"/>
      <c r="HQ227" s="4"/>
      <c r="HR227" s="4"/>
      <c r="HS227" s="4"/>
      <c r="HT227" s="4"/>
      <c r="HU227" s="4"/>
      <c r="HV227" s="4"/>
      <c r="HW227" s="4"/>
      <c r="HX227" s="4"/>
      <c r="HY227" s="4"/>
      <c r="HZ227" s="4"/>
      <c r="IA227" s="4"/>
      <c r="IB227" s="4"/>
      <c r="IC227" s="4"/>
      <c r="ID227" s="4"/>
      <c r="IE227" s="4"/>
      <c r="IF227" s="4"/>
      <c r="IG227" s="4"/>
      <c r="IH227" s="4"/>
      <c r="II227" s="4"/>
      <c r="IJ227" s="4"/>
      <c r="IK227" s="4"/>
      <c r="IL227" s="4"/>
      <c r="IM227" s="4"/>
      <c r="IN227" s="4"/>
      <c r="IO227" s="4"/>
      <c r="IP227" s="4"/>
      <c r="IQ227" s="4"/>
      <c r="IR227" s="4"/>
      <c r="IS227" s="4"/>
      <c r="IT227" s="4"/>
      <c r="IU227" s="4"/>
      <c r="IV227" s="4"/>
    </row>
    <row r="228" ht="36" customHeight="1" spans="1:10">
      <c r="A228" s="6"/>
      <c r="B228" s="6"/>
      <c r="C228" s="35" t="s">
        <v>882</v>
      </c>
      <c r="D228" s="12" t="s">
        <v>668</v>
      </c>
      <c r="E228" s="12" t="s">
        <v>668</v>
      </c>
      <c r="F228" s="12" t="s">
        <v>668</v>
      </c>
      <c r="G228" s="6" t="s">
        <v>668</v>
      </c>
      <c r="H228" s="11"/>
      <c r="I228" s="12" t="s">
        <v>668</v>
      </c>
      <c r="J228" s="12"/>
    </row>
    <row r="229" ht="18" customHeight="1" spans="1:10">
      <c r="A229" s="6" t="s">
        <v>883</v>
      </c>
      <c r="B229" s="6" t="s">
        <v>884</v>
      </c>
      <c r="C229" s="6"/>
      <c r="D229" s="6"/>
      <c r="E229" s="6"/>
      <c r="F229" s="12" t="s">
        <v>759</v>
      </c>
      <c r="G229" s="12"/>
      <c r="H229" s="12"/>
      <c r="I229" s="12"/>
      <c r="J229" s="12"/>
    </row>
    <row r="230" ht="82" customHeight="1" spans="1:10">
      <c r="A230" s="6"/>
      <c r="B230" s="13" t="s">
        <v>1085</v>
      </c>
      <c r="C230" s="13"/>
      <c r="D230" s="13"/>
      <c r="E230" s="13"/>
      <c r="F230" s="13" t="s">
        <v>1086</v>
      </c>
      <c r="G230" s="13"/>
      <c r="H230" s="13"/>
      <c r="I230" s="13"/>
      <c r="J230" s="13"/>
    </row>
    <row r="231" ht="36" customHeight="1" spans="1:10">
      <c r="A231" s="14" t="s">
        <v>887</v>
      </c>
      <c r="B231" s="15"/>
      <c r="C231" s="16"/>
      <c r="D231" s="14" t="s">
        <v>888</v>
      </c>
      <c r="E231" s="15"/>
      <c r="F231" s="16"/>
      <c r="G231" s="17" t="s">
        <v>790</v>
      </c>
      <c r="H231" s="17" t="s">
        <v>876</v>
      </c>
      <c r="I231" s="17" t="s">
        <v>878</v>
      </c>
      <c r="J231" s="17" t="s">
        <v>791</v>
      </c>
    </row>
    <row r="232" ht="36" customHeight="1" spans="1:10">
      <c r="A232" s="18" t="s">
        <v>784</v>
      </c>
      <c r="B232" s="6" t="s">
        <v>785</v>
      </c>
      <c r="C232" s="6" t="s">
        <v>786</v>
      </c>
      <c r="D232" s="6" t="s">
        <v>787</v>
      </c>
      <c r="E232" s="6" t="s">
        <v>788</v>
      </c>
      <c r="F232" s="19" t="s">
        <v>789</v>
      </c>
      <c r="G232" s="20"/>
      <c r="H232" s="20"/>
      <c r="I232" s="20"/>
      <c r="J232" s="20"/>
    </row>
    <row r="233" ht="29" customHeight="1" spans="1:10">
      <c r="A233" s="21" t="s">
        <v>792</v>
      </c>
      <c r="B233" s="22" t="s">
        <v>793</v>
      </c>
      <c r="C233" s="6" t="s">
        <v>1087</v>
      </c>
      <c r="D233" s="6" t="s">
        <v>795</v>
      </c>
      <c r="E233" s="330" t="s">
        <v>48</v>
      </c>
      <c r="F233" s="6" t="s">
        <v>804</v>
      </c>
      <c r="G233" s="20" t="s">
        <v>1088</v>
      </c>
      <c r="H233" s="20">
        <v>7</v>
      </c>
      <c r="I233" s="20">
        <v>7</v>
      </c>
      <c r="J233" s="20" t="s">
        <v>778</v>
      </c>
    </row>
    <row r="234" ht="29" customHeight="1" spans="1:10">
      <c r="A234" s="21"/>
      <c r="B234" s="22" t="s">
        <v>793</v>
      </c>
      <c r="C234" s="6" t="s">
        <v>1089</v>
      </c>
      <c r="D234" s="6" t="s">
        <v>795</v>
      </c>
      <c r="E234" s="330" t="s">
        <v>1090</v>
      </c>
      <c r="F234" s="6" t="s">
        <v>983</v>
      </c>
      <c r="G234" s="20" t="s">
        <v>1091</v>
      </c>
      <c r="H234" s="20">
        <v>7</v>
      </c>
      <c r="I234" s="20">
        <v>7</v>
      </c>
      <c r="J234" s="20" t="s">
        <v>778</v>
      </c>
    </row>
    <row r="235" ht="29" customHeight="1" spans="1:10">
      <c r="A235" s="21"/>
      <c r="B235" s="22" t="s">
        <v>793</v>
      </c>
      <c r="C235" s="6" t="s">
        <v>1092</v>
      </c>
      <c r="D235" s="6" t="s">
        <v>795</v>
      </c>
      <c r="E235" s="330" t="s">
        <v>13</v>
      </c>
      <c r="F235" s="6" t="s">
        <v>804</v>
      </c>
      <c r="G235" s="6" t="s">
        <v>898</v>
      </c>
      <c r="H235" s="6">
        <v>7</v>
      </c>
      <c r="I235" s="6">
        <v>7</v>
      </c>
      <c r="J235" s="6" t="s">
        <v>778</v>
      </c>
    </row>
    <row r="236" ht="29" customHeight="1" spans="1:10">
      <c r="A236" s="21"/>
      <c r="B236" s="22" t="s">
        <v>793</v>
      </c>
      <c r="C236" s="6" t="s">
        <v>1093</v>
      </c>
      <c r="D236" s="6" t="s">
        <v>795</v>
      </c>
      <c r="E236" s="330" t="s">
        <v>949</v>
      </c>
      <c r="F236" s="6" t="s">
        <v>1094</v>
      </c>
      <c r="G236" s="6" t="s">
        <v>1095</v>
      </c>
      <c r="H236" s="6">
        <v>7</v>
      </c>
      <c r="I236" s="6">
        <v>7</v>
      </c>
      <c r="J236" s="6" t="s">
        <v>778</v>
      </c>
    </row>
    <row r="237" ht="29" customHeight="1" spans="1:10">
      <c r="A237" s="21"/>
      <c r="B237" s="22" t="s">
        <v>807</v>
      </c>
      <c r="C237" s="6" t="s">
        <v>1012</v>
      </c>
      <c r="D237" s="6" t="s">
        <v>914</v>
      </c>
      <c r="E237" s="330" t="s">
        <v>1013</v>
      </c>
      <c r="F237" s="6" t="s">
        <v>809</v>
      </c>
      <c r="G237" s="6">
        <v>0.9</v>
      </c>
      <c r="H237" s="6">
        <v>8</v>
      </c>
      <c r="I237" s="6">
        <v>8</v>
      </c>
      <c r="J237" s="6" t="s">
        <v>778</v>
      </c>
    </row>
    <row r="238" ht="29" customHeight="1" spans="1:10">
      <c r="A238" s="21"/>
      <c r="B238" s="22" t="s">
        <v>818</v>
      </c>
      <c r="C238" s="6" t="s">
        <v>819</v>
      </c>
      <c r="D238" s="6" t="s">
        <v>799</v>
      </c>
      <c r="E238" s="330" t="s">
        <v>820</v>
      </c>
      <c r="F238" s="6" t="s">
        <v>812</v>
      </c>
      <c r="G238" s="330" t="s">
        <v>820</v>
      </c>
      <c r="H238" s="6">
        <v>7</v>
      </c>
      <c r="I238" s="6">
        <v>7</v>
      </c>
      <c r="J238" s="6" t="s">
        <v>778</v>
      </c>
    </row>
    <row r="239" ht="29" customHeight="1" spans="1:10">
      <c r="A239" s="21"/>
      <c r="B239" s="21" t="s">
        <v>821</v>
      </c>
      <c r="C239" s="6" t="s">
        <v>1096</v>
      </c>
      <c r="D239" s="6" t="s">
        <v>801</v>
      </c>
      <c r="E239" s="23">
        <v>17774000</v>
      </c>
      <c r="F239" s="6" t="s">
        <v>823</v>
      </c>
      <c r="G239" s="6" t="s">
        <v>1097</v>
      </c>
      <c r="H239" s="6">
        <v>7</v>
      </c>
      <c r="I239" s="6">
        <v>6</v>
      </c>
      <c r="J239" s="6" t="s">
        <v>1098</v>
      </c>
    </row>
    <row r="240" ht="29" customHeight="1" spans="1:10">
      <c r="A240" s="21" t="s">
        <v>826</v>
      </c>
      <c r="B240" s="21" t="s">
        <v>837</v>
      </c>
      <c r="C240" s="6" t="s">
        <v>1099</v>
      </c>
      <c r="D240" s="6" t="s">
        <v>799</v>
      </c>
      <c r="E240" s="330" t="s">
        <v>1100</v>
      </c>
      <c r="F240" s="6" t="s">
        <v>812</v>
      </c>
      <c r="G240" s="6" t="s">
        <v>1100</v>
      </c>
      <c r="H240" s="6">
        <v>15</v>
      </c>
      <c r="I240" s="6">
        <v>15</v>
      </c>
      <c r="J240" s="6" t="s">
        <v>778</v>
      </c>
    </row>
    <row r="241" ht="24" spans="1:10">
      <c r="A241" s="21"/>
      <c r="B241" s="24" t="s">
        <v>850</v>
      </c>
      <c r="C241" s="6" t="s">
        <v>1101</v>
      </c>
      <c r="D241" s="6" t="s">
        <v>799</v>
      </c>
      <c r="E241" s="330" t="s">
        <v>1102</v>
      </c>
      <c r="F241" s="6" t="s">
        <v>812</v>
      </c>
      <c r="G241" s="6" t="s">
        <v>1102</v>
      </c>
      <c r="H241" s="6">
        <v>15</v>
      </c>
      <c r="I241" s="6">
        <v>14</v>
      </c>
      <c r="J241" s="6" t="s">
        <v>778</v>
      </c>
    </row>
    <row r="242" ht="37" customHeight="1" spans="1:10">
      <c r="A242" s="25" t="s">
        <v>857</v>
      </c>
      <c r="B242" s="26" t="s">
        <v>858</v>
      </c>
      <c r="C242" s="6" t="s">
        <v>859</v>
      </c>
      <c r="D242" s="6" t="s">
        <v>914</v>
      </c>
      <c r="E242" s="330" t="s">
        <v>915</v>
      </c>
      <c r="F242" s="6" t="s">
        <v>809</v>
      </c>
      <c r="G242" s="6" t="s">
        <v>994</v>
      </c>
      <c r="H242" s="6">
        <v>10</v>
      </c>
      <c r="I242" s="6">
        <v>10</v>
      </c>
      <c r="J242" s="6" t="s">
        <v>778</v>
      </c>
    </row>
    <row r="243" ht="31.5" customHeight="1" spans="1:10">
      <c r="A243" s="6" t="s">
        <v>917</v>
      </c>
      <c r="B243" s="6"/>
      <c r="C243" s="6"/>
      <c r="D243" s="6" t="s">
        <v>778</v>
      </c>
      <c r="E243" s="6"/>
      <c r="F243" s="6"/>
      <c r="G243" s="6"/>
      <c r="H243" s="6"/>
      <c r="I243" s="6"/>
      <c r="J243" s="6"/>
    </row>
    <row r="244" ht="25.5" customHeight="1" spans="1:10">
      <c r="A244" s="6" t="s">
        <v>918</v>
      </c>
      <c r="B244" s="6"/>
      <c r="C244" s="6"/>
      <c r="D244" s="6"/>
      <c r="E244" s="6"/>
      <c r="F244" s="6"/>
      <c r="G244" s="6"/>
      <c r="H244" s="6">
        <v>100</v>
      </c>
      <c r="I244" s="6">
        <v>98</v>
      </c>
      <c r="J244" s="33" t="s">
        <v>811</v>
      </c>
    </row>
    <row r="245" ht="29" customHeight="1" spans="1:10">
      <c r="A245" s="37" t="s">
        <v>862</v>
      </c>
      <c r="B245" s="29"/>
      <c r="C245" s="29"/>
      <c r="D245" s="29"/>
      <c r="E245" s="29"/>
      <c r="F245" s="29"/>
      <c r="G245" s="29"/>
      <c r="H245" s="29"/>
      <c r="I245" s="29"/>
      <c r="J245" s="34"/>
    </row>
    <row r="246" ht="26" customHeight="1" spans="1:10">
      <c r="A246" s="37" t="s">
        <v>863</v>
      </c>
      <c r="B246" s="37"/>
      <c r="C246" s="37"/>
      <c r="D246" s="37"/>
      <c r="E246" s="37"/>
      <c r="F246" s="37"/>
      <c r="G246" s="37"/>
      <c r="H246" s="37"/>
      <c r="I246" s="37"/>
      <c r="J246" s="37"/>
    </row>
    <row r="247" ht="26" customHeight="1" spans="1:10">
      <c r="A247" s="37" t="s">
        <v>864</v>
      </c>
      <c r="B247" s="37"/>
      <c r="C247" s="37"/>
      <c r="D247" s="37"/>
      <c r="E247" s="37"/>
      <c r="F247" s="37"/>
      <c r="G247" s="37"/>
      <c r="H247" s="37"/>
      <c r="I247" s="37"/>
      <c r="J247" s="37"/>
    </row>
    <row r="248" ht="26" customHeight="1" spans="1:10">
      <c r="A248" s="37" t="s">
        <v>1103</v>
      </c>
      <c r="B248" s="37"/>
      <c r="C248" s="37"/>
      <c r="D248" s="37"/>
      <c r="E248" s="37"/>
      <c r="F248" s="37"/>
      <c r="G248" s="37"/>
      <c r="H248" s="37"/>
      <c r="I248" s="37"/>
      <c r="J248" s="37"/>
    </row>
    <row r="249" ht="26" customHeight="1" spans="1:10">
      <c r="A249" s="37" t="s">
        <v>1104</v>
      </c>
      <c r="B249" s="37"/>
      <c r="C249" s="37"/>
      <c r="D249" s="37"/>
      <c r="E249" s="37"/>
      <c r="F249" s="37"/>
      <c r="G249" s="37"/>
      <c r="H249" s="37"/>
      <c r="I249" s="37"/>
      <c r="J249" s="37"/>
    </row>
    <row r="250" ht="26" customHeight="1" spans="1:10">
      <c r="A250" s="37" t="s">
        <v>1105</v>
      </c>
      <c r="B250" s="37"/>
      <c r="C250" s="37"/>
      <c r="D250" s="37"/>
      <c r="E250" s="37"/>
      <c r="F250" s="37"/>
      <c r="G250" s="37"/>
      <c r="H250" s="37"/>
      <c r="I250" s="37"/>
      <c r="J250" s="37"/>
    </row>
    <row r="251" ht="26" customHeight="1" spans="1:10">
      <c r="A251" s="37" t="s">
        <v>1106</v>
      </c>
      <c r="B251" s="37"/>
      <c r="C251" s="37"/>
      <c r="D251" s="37"/>
      <c r="E251" s="37"/>
      <c r="F251" s="37"/>
      <c r="G251" s="37"/>
      <c r="H251" s="37"/>
      <c r="I251" s="37"/>
      <c r="J251" s="37"/>
    </row>
  </sheetData>
  <mergeCells count="24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2:J32"/>
    <mergeCell ref="A34:B34"/>
    <mergeCell ref="C34:J34"/>
    <mergeCell ref="A35:B35"/>
    <mergeCell ref="C35:E35"/>
    <mergeCell ref="G35:J35"/>
    <mergeCell ref="I36:J36"/>
    <mergeCell ref="I37:J37"/>
    <mergeCell ref="I38:J38"/>
    <mergeCell ref="I39:J39"/>
    <mergeCell ref="I40:J40"/>
    <mergeCell ref="B41:E41"/>
    <mergeCell ref="F41:J41"/>
    <mergeCell ref="B42:E42"/>
    <mergeCell ref="F42:J42"/>
    <mergeCell ref="A43:C43"/>
    <mergeCell ref="D43:F43"/>
    <mergeCell ref="A55:C55"/>
    <mergeCell ref="D55:J55"/>
    <mergeCell ref="A56:G56"/>
    <mergeCell ref="A58:J58"/>
    <mergeCell ref="A60:B60"/>
    <mergeCell ref="C60:J60"/>
    <mergeCell ref="A61:B61"/>
    <mergeCell ref="C61:E61"/>
    <mergeCell ref="G61:J61"/>
    <mergeCell ref="I62:J62"/>
    <mergeCell ref="I63:J63"/>
    <mergeCell ref="I64:J64"/>
    <mergeCell ref="I65:J65"/>
    <mergeCell ref="I66:J66"/>
    <mergeCell ref="B67:E67"/>
    <mergeCell ref="F67:J67"/>
    <mergeCell ref="B68:E68"/>
    <mergeCell ref="F68:J68"/>
    <mergeCell ref="A69:C69"/>
    <mergeCell ref="D69:F69"/>
    <mergeCell ref="A92:C92"/>
    <mergeCell ref="D92:J92"/>
    <mergeCell ref="A93:G93"/>
    <mergeCell ref="A95:J95"/>
    <mergeCell ref="A97:B97"/>
    <mergeCell ref="C97:J97"/>
    <mergeCell ref="A98:B98"/>
    <mergeCell ref="C98:E98"/>
    <mergeCell ref="G98:J98"/>
    <mergeCell ref="I99:J99"/>
    <mergeCell ref="I100:J100"/>
    <mergeCell ref="I101:J101"/>
    <mergeCell ref="I102:J102"/>
    <mergeCell ref="I103:J103"/>
    <mergeCell ref="B104:E104"/>
    <mergeCell ref="F104:J104"/>
    <mergeCell ref="B105:E105"/>
    <mergeCell ref="F105:J105"/>
    <mergeCell ref="A106:C106"/>
    <mergeCell ref="D106:F106"/>
    <mergeCell ref="A120:C120"/>
    <mergeCell ref="D120:J120"/>
    <mergeCell ref="A121:G121"/>
    <mergeCell ref="A123:J123"/>
    <mergeCell ref="A125:B125"/>
    <mergeCell ref="C125:J125"/>
    <mergeCell ref="A126:B126"/>
    <mergeCell ref="C126:E126"/>
    <mergeCell ref="G126:J126"/>
    <mergeCell ref="I127:J127"/>
    <mergeCell ref="I128:J128"/>
    <mergeCell ref="I129:J129"/>
    <mergeCell ref="I130:J130"/>
    <mergeCell ref="I131:J131"/>
    <mergeCell ref="B132:E132"/>
    <mergeCell ref="F132:J132"/>
    <mergeCell ref="B133:E133"/>
    <mergeCell ref="F133:J133"/>
    <mergeCell ref="A134:C134"/>
    <mergeCell ref="D134:F134"/>
    <mergeCell ref="A150:C150"/>
    <mergeCell ref="D150:J150"/>
    <mergeCell ref="A151:G151"/>
    <mergeCell ref="A153:J153"/>
    <mergeCell ref="A155:B155"/>
    <mergeCell ref="C155:J155"/>
    <mergeCell ref="A156:B156"/>
    <mergeCell ref="C156:E156"/>
    <mergeCell ref="G156:J156"/>
    <mergeCell ref="I157:J157"/>
    <mergeCell ref="I158:J158"/>
    <mergeCell ref="I159:J159"/>
    <mergeCell ref="I160:J160"/>
    <mergeCell ref="I161:J161"/>
    <mergeCell ref="B162:E162"/>
    <mergeCell ref="F162:J162"/>
    <mergeCell ref="B163:E163"/>
    <mergeCell ref="F163:J163"/>
    <mergeCell ref="A164:C164"/>
    <mergeCell ref="D164:F164"/>
    <mergeCell ref="A182:C182"/>
    <mergeCell ref="D182:J182"/>
    <mergeCell ref="A183:G183"/>
    <mergeCell ref="A185:J185"/>
    <mergeCell ref="A187:B187"/>
    <mergeCell ref="C187:J187"/>
    <mergeCell ref="A188:B188"/>
    <mergeCell ref="C188:E188"/>
    <mergeCell ref="G188:J188"/>
    <mergeCell ref="I189:J189"/>
    <mergeCell ref="I190:J190"/>
    <mergeCell ref="I191:J191"/>
    <mergeCell ref="I192:J192"/>
    <mergeCell ref="I193:J193"/>
    <mergeCell ref="B194:E194"/>
    <mergeCell ref="F194:J194"/>
    <mergeCell ref="B195:E195"/>
    <mergeCell ref="F195:J195"/>
    <mergeCell ref="A196:C196"/>
    <mergeCell ref="D196:F196"/>
    <mergeCell ref="A217:C217"/>
    <mergeCell ref="D217:J217"/>
    <mergeCell ref="A218:G218"/>
    <mergeCell ref="A220:J220"/>
    <mergeCell ref="A222:B222"/>
    <mergeCell ref="C222:J222"/>
    <mergeCell ref="A223:B223"/>
    <mergeCell ref="C223:E223"/>
    <mergeCell ref="G223:J223"/>
    <mergeCell ref="I224:J224"/>
    <mergeCell ref="I225:J225"/>
    <mergeCell ref="I226:J226"/>
    <mergeCell ref="I227:J227"/>
    <mergeCell ref="I228:J228"/>
    <mergeCell ref="B229:E229"/>
    <mergeCell ref="F229:J229"/>
    <mergeCell ref="B230:E230"/>
    <mergeCell ref="F230:J230"/>
    <mergeCell ref="A231:C231"/>
    <mergeCell ref="D231:F231"/>
    <mergeCell ref="A243:C243"/>
    <mergeCell ref="D243:J243"/>
    <mergeCell ref="A244:G244"/>
    <mergeCell ref="A246:J246"/>
    <mergeCell ref="A247:J247"/>
    <mergeCell ref="A248:J248"/>
    <mergeCell ref="A249:J249"/>
    <mergeCell ref="A250:J250"/>
    <mergeCell ref="A251:J251"/>
    <mergeCell ref="A11:A12"/>
    <mergeCell ref="A15:A23"/>
    <mergeCell ref="A24:A26"/>
    <mergeCell ref="A27:A28"/>
    <mergeCell ref="A41:A42"/>
    <mergeCell ref="A45:A50"/>
    <mergeCell ref="A51:A53"/>
    <mergeCell ref="A67:A68"/>
    <mergeCell ref="A71:A81"/>
    <mergeCell ref="A82:A89"/>
    <mergeCell ref="A90:A91"/>
    <mergeCell ref="A104:A105"/>
    <mergeCell ref="A108:A115"/>
    <mergeCell ref="A116:A118"/>
    <mergeCell ref="A132:A133"/>
    <mergeCell ref="A136:A145"/>
    <mergeCell ref="A146:A148"/>
    <mergeCell ref="A162:A163"/>
    <mergeCell ref="A166:A174"/>
    <mergeCell ref="A175:A179"/>
    <mergeCell ref="A180:A181"/>
    <mergeCell ref="A194:A195"/>
    <mergeCell ref="A198:A206"/>
    <mergeCell ref="A207:A215"/>
    <mergeCell ref="A229:A230"/>
    <mergeCell ref="A233:A239"/>
    <mergeCell ref="A240:A241"/>
    <mergeCell ref="B27:B28"/>
    <mergeCell ref="G13:G14"/>
    <mergeCell ref="G43:G44"/>
    <mergeCell ref="G69:G70"/>
    <mergeCell ref="G106:G107"/>
    <mergeCell ref="G134:G135"/>
    <mergeCell ref="G164:G165"/>
    <mergeCell ref="G196:G197"/>
    <mergeCell ref="G231:G232"/>
    <mergeCell ref="H13:H14"/>
    <mergeCell ref="H43:H44"/>
    <mergeCell ref="H69:H70"/>
    <mergeCell ref="H106:H107"/>
    <mergeCell ref="H134:H135"/>
    <mergeCell ref="H164:H165"/>
    <mergeCell ref="H196:H197"/>
    <mergeCell ref="H231:H232"/>
    <mergeCell ref="I13:I14"/>
    <mergeCell ref="I43:I44"/>
    <mergeCell ref="I69:I70"/>
    <mergeCell ref="I106:I107"/>
    <mergeCell ref="I134:I135"/>
    <mergeCell ref="I164:I165"/>
    <mergeCell ref="I196:I197"/>
    <mergeCell ref="I231:I232"/>
    <mergeCell ref="J13:J14"/>
    <mergeCell ref="J43:J44"/>
    <mergeCell ref="J69:J70"/>
    <mergeCell ref="J106:J107"/>
    <mergeCell ref="J134:J135"/>
    <mergeCell ref="J164:J165"/>
    <mergeCell ref="J196:J197"/>
    <mergeCell ref="J231:J232"/>
    <mergeCell ref="L4:L6"/>
    <mergeCell ref="L34:L36"/>
    <mergeCell ref="L60:L62"/>
    <mergeCell ref="L97:L99"/>
    <mergeCell ref="L125:L127"/>
    <mergeCell ref="L155:L157"/>
    <mergeCell ref="L187:L189"/>
    <mergeCell ref="L222:L224"/>
    <mergeCell ref="A224:B228"/>
    <mergeCell ref="A189:B193"/>
    <mergeCell ref="A157:B161"/>
    <mergeCell ref="A127:B131"/>
    <mergeCell ref="A99:B103"/>
    <mergeCell ref="A62:B66"/>
    <mergeCell ref="A36:B40"/>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0"/>
  <sheetViews>
    <sheetView zoomScale="80" zoomScaleNormal="80" zoomScaleSheetLayoutView="60" workbookViewId="0">
      <selection activeCell="A2" sqref="$A2:$XFD3"/>
    </sheetView>
  </sheetViews>
  <sheetFormatPr defaultColWidth="9" defaultRowHeight="14.25"/>
  <cols>
    <col min="1" max="3" width="4.83333333333333" style="288" customWidth="1"/>
    <col min="4" max="4" width="34" style="288" customWidth="1"/>
    <col min="5" max="5" width="16.25" style="288" customWidth="1"/>
    <col min="6" max="6" width="16.5" style="288" customWidth="1"/>
    <col min="7" max="7" width="13.5" style="288" customWidth="1"/>
    <col min="8" max="8" width="10.5833333333333" style="288" customWidth="1"/>
    <col min="9" max="9" width="15" style="288" customWidth="1"/>
    <col min="10" max="10" width="10.1666666666667" style="288" customWidth="1"/>
    <col min="11" max="11" width="13.5" style="288" customWidth="1"/>
    <col min="12" max="12" width="14.8333333333333" style="288" customWidth="1"/>
    <col min="13" max="16384" width="9" style="288"/>
  </cols>
  <sheetData>
    <row r="1" s="137" customFormat="1" ht="29.25" customHeight="1" spans="1:12">
      <c r="A1" s="176"/>
      <c r="B1" s="176"/>
      <c r="C1" s="176"/>
      <c r="D1" s="176"/>
      <c r="E1" s="176"/>
      <c r="F1" s="176"/>
      <c r="G1" s="187" t="s">
        <v>85</v>
      </c>
      <c r="H1" s="176"/>
      <c r="I1" s="176"/>
      <c r="J1" s="176"/>
      <c r="K1" s="176"/>
      <c r="L1" s="176"/>
    </row>
    <row r="2" s="211" customFormat="1" ht="22.5" customHeight="1" spans="1:12">
      <c r="A2" s="295"/>
      <c r="B2" s="295"/>
      <c r="C2" s="295"/>
      <c r="D2" s="295"/>
      <c r="E2" s="295"/>
      <c r="F2" s="295"/>
      <c r="G2" s="295"/>
      <c r="H2" s="295"/>
      <c r="I2" s="295"/>
      <c r="J2" s="295"/>
      <c r="K2" s="295"/>
      <c r="L2" s="173" t="s">
        <v>86</v>
      </c>
    </row>
    <row r="3" s="211" customFormat="1" ht="22.5" customHeight="1" spans="1:12">
      <c r="A3" s="182" t="s">
        <v>2</v>
      </c>
      <c r="B3" s="295"/>
      <c r="C3" s="295"/>
      <c r="D3" s="295"/>
      <c r="E3" s="295"/>
      <c r="F3" s="295"/>
      <c r="G3" s="296"/>
      <c r="H3" s="295"/>
      <c r="I3" s="295"/>
      <c r="J3" s="295"/>
      <c r="K3" s="295"/>
      <c r="L3" s="173" t="s">
        <v>3</v>
      </c>
    </row>
    <row r="4" s="137" customFormat="1" ht="21" customHeight="1" spans="1:12">
      <c r="A4" s="165" t="s">
        <v>6</v>
      </c>
      <c r="B4" s="165"/>
      <c r="C4" s="165" t="s">
        <v>11</v>
      </c>
      <c r="D4" s="165" t="s">
        <v>11</v>
      </c>
      <c r="E4" s="156" t="s">
        <v>72</v>
      </c>
      <c r="F4" s="156" t="s">
        <v>87</v>
      </c>
      <c r="G4" s="156" t="s">
        <v>88</v>
      </c>
      <c r="H4" s="156" t="s">
        <v>89</v>
      </c>
      <c r="I4" s="156"/>
      <c r="J4" s="156" t="s">
        <v>90</v>
      </c>
      <c r="K4" s="156" t="s">
        <v>91</v>
      </c>
      <c r="L4" s="156" t="s">
        <v>92</v>
      </c>
    </row>
    <row r="5" s="137" customFormat="1" ht="21" customHeight="1" spans="1:12">
      <c r="A5" s="156" t="s">
        <v>93</v>
      </c>
      <c r="B5" s="156"/>
      <c r="C5" s="156"/>
      <c r="D5" s="165" t="s">
        <v>94</v>
      </c>
      <c r="E5" s="156"/>
      <c r="F5" s="156" t="s">
        <v>11</v>
      </c>
      <c r="G5" s="156" t="s">
        <v>11</v>
      </c>
      <c r="H5" s="156"/>
      <c r="I5" s="156"/>
      <c r="J5" s="156" t="s">
        <v>11</v>
      </c>
      <c r="K5" s="156" t="s">
        <v>11</v>
      </c>
      <c r="L5" s="156" t="s">
        <v>95</v>
      </c>
    </row>
    <row r="6" s="137" customFormat="1" ht="21" customHeight="1" spans="1:12">
      <c r="A6" s="156"/>
      <c r="B6" s="156" t="s">
        <v>11</v>
      </c>
      <c r="C6" s="156" t="s">
        <v>11</v>
      </c>
      <c r="D6" s="165" t="s">
        <v>11</v>
      </c>
      <c r="E6" s="156" t="s">
        <v>11</v>
      </c>
      <c r="F6" s="156" t="s">
        <v>11</v>
      </c>
      <c r="G6" s="156" t="s">
        <v>11</v>
      </c>
      <c r="H6" s="156" t="s">
        <v>95</v>
      </c>
      <c r="I6" s="297" t="s">
        <v>96</v>
      </c>
      <c r="J6" s="156"/>
      <c r="K6" s="156" t="s">
        <v>11</v>
      </c>
      <c r="L6" s="156" t="s">
        <v>11</v>
      </c>
    </row>
    <row r="7" s="137" customFormat="1" ht="21" customHeight="1" spans="1:12">
      <c r="A7" s="156"/>
      <c r="B7" s="156" t="s">
        <v>11</v>
      </c>
      <c r="C7" s="156" t="s">
        <v>11</v>
      </c>
      <c r="D7" s="165" t="s">
        <v>11</v>
      </c>
      <c r="E7" s="156" t="s">
        <v>11</v>
      </c>
      <c r="F7" s="156" t="s">
        <v>11</v>
      </c>
      <c r="G7" s="156" t="s">
        <v>11</v>
      </c>
      <c r="H7" s="156"/>
      <c r="I7" s="297"/>
      <c r="J7" s="156" t="s">
        <v>11</v>
      </c>
      <c r="K7" s="156" t="s">
        <v>11</v>
      </c>
      <c r="L7" s="156" t="s">
        <v>11</v>
      </c>
    </row>
    <row r="8" s="137" customFormat="1" ht="21" customHeight="1" spans="1:12">
      <c r="A8" s="165" t="s">
        <v>97</v>
      </c>
      <c r="B8" s="165" t="s">
        <v>98</v>
      </c>
      <c r="C8" s="165" t="s">
        <v>99</v>
      </c>
      <c r="D8" s="165" t="s">
        <v>10</v>
      </c>
      <c r="E8" s="156" t="s">
        <v>12</v>
      </c>
      <c r="F8" s="156" t="s">
        <v>13</v>
      </c>
      <c r="G8" s="156" t="s">
        <v>19</v>
      </c>
      <c r="H8" s="156" t="s">
        <v>22</v>
      </c>
      <c r="I8" s="156" t="s">
        <v>25</v>
      </c>
      <c r="J8" s="156" t="s">
        <v>28</v>
      </c>
      <c r="K8" s="156" t="s">
        <v>31</v>
      </c>
      <c r="L8" s="156" t="s">
        <v>34</v>
      </c>
    </row>
    <row r="9" s="137" customFormat="1" ht="21" customHeight="1" spans="1:12">
      <c r="A9" s="165"/>
      <c r="B9" s="165" t="s">
        <v>11</v>
      </c>
      <c r="C9" s="165" t="s">
        <v>11</v>
      </c>
      <c r="D9" s="165" t="s">
        <v>100</v>
      </c>
      <c r="E9" s="178">
        <v>288680188.14</v>
      </c>
      <c r="F9" s="178">
        <v>274141748.54</v>
      </c>
      <c r="G9" s="167"/>
      <c r="H9" s="167"/>
      <c r="I9" s="167"/>
      <c r="J9" s="167"/>
      <c r="K9" s="167"/>
      <c r="L9" s="178">
        <v>14538439.6</v>
      </c>
    </row>
    <row r="10" s="176" customFormat="1" ht="20" customHeight="1" spans="1:12">
      <c r="A10" s="179" t="s">
        <v>101</v>
      </c>
      <c r="B10" s="180"/>
      <c r="C10" s="180"/>
      <c r="D10" s="180" t="s">
        <v>102</v>
      </c>
      <c r="E10" s="178">
        <v>1420851.27</v>
      </c>
      <c r="F10" s="178">
        <v>1420851.27</v>
      </c>
      <c r="G10" s="181" t="s">
        <v>11</v>
      </c>
      <c r="H10" s="181" t="s">
        <v>11</v>
      </c>
      <c r="I10" s="181" t="s">
        <v>11</v>
      </c>
      <c r="J10" s="181" t="s">
        <v>11</v>
      </c>
      <c r="K10" s="181" t="s">
        <v>11</v>
      </c>
      <c r="L10" s="181" t="s">
        <v>11</v>
      </c>
    </row>
    <row r="11" s="176" customFormat="1" ht="20" customHeight="1" spans="1:12">
      <c r="A11" s="179" t="s">
        <v>103</v>
      </c>
      <c r="B11" s="180"/>
      <c r="C11" s="180"/>
      <c r="D11" s="180" t="s">
        <v>104</v>
      </c>
      <c r="E11" s="178">
        <v>1201551.27</v>
      </c>
      <c r="F11" s="178">
        <v>1201551.27</v>
      </c>
      <c r="G11" s="181" t="s">
        <v>11</v>
      </c>
      <c r="H11" s="181" t="s">
        <v>11</v>
      </c>
      <c r="I11" s="181" t="s">
        <v>11</v>
      </c>
      <c r="J11" s="181" t="s">
        <v>11</v>
      </c>
      <c r="K11" s="181" t="s">
        <v>11</v>
      </c>
      <c r="L11" s="181" t="s">
        <v>11</v>
      </c>
    </row>
    <row r="12" s="176" customFormat="1" ht="20" customHeight="1" spans="1:12">
      <c r="A12" s="179" t="s">
        <v>105</v>
      </c>
      <c r="B12" s="180"/>
      <c r="C12" s="180"/>
      <c r="D12" s="180" t="s">
        <v>106</v>
      </c>
      <c r="E12" s="178">
        <v>1201551.27</v>
      </c>
      <c r="F12" s="178">
        <v>1201551.27</v>
      </c>
      <c r="G12" s="181" t="s">
        <v>11</v>
      </c>
      <c r="H12" s="181" t="s">
        <v>11</v>
      </c>
      <c r="I12" s="181" t="s">
        <v>11</v>
      </c>
      <c r="J12" s="181" t="s">
        <v>11</v>
      </c>
      <c r="K12" s="181" t="s">
        <v>11</v>
      </c>
      <c r="L12" s="181" t="s">
        <v>11</v>
      </c>
    </row>
    <row r="13" s="176" customFormat="1" ht="20" customHeight="1" spans="1:12">
      <c r="A13" s="179" t="s">
        <v>107</v>
      </c>
      <c r="B13" s="180"/>
      <c r="C13" s="180"/>
      <c r="D13" s="180" t="s">
        <v>108</v>
      </c>
      <c r="E13" s="178">
        <v>219300</v>
      </c>
      <c r="F13" s="178">
        <v>219300</v>
      </c>
      <c r="G13" s="181" t="s">
        <v>11</v>
      </c>
      <c r="H13" s="181" t="s">
        <v>11</v>
      </c>
      <c r="I13" s="181" t="s">
        <v>11</v>
      </c>
      <c r="J13" s="181" t="s">
        <v>11</v>
      </c>
      <c r="K13" s="181" t="s">
        <v>11</v>
      </c>
      <c r="L13" s="181" t="s">
        <v>11</v>
      </c>
    </row>
    <row r="14" s="176" customFormat="1" ht="20" customHeight="1" spans="1:12">
      <c r="A14" s="179" t="s">
        <v>109</v>
      </c>
      <c r="B14" s="180"/>
      <c r="C14" s="180"/>
      <c r="D14" s="180" t="s">
        <v>110</v>
      </c>
      <c r="E14" s="178">
        <v>219300</v>
      </c>
      <c r="F14" s="178">
        <v>219300</v>
      </c>
      <c r="G14" s="181" t="s">
        <v>11</v>
      </c>
      <c r="H14" s="181" t="s">
        <v>11</v>
      </c>
      <c r="I14" s="181" t="s">
        <v>11</v>
      </c>
      <c r="J14" s="181" t="s">
        <v>11</v>
      </c>
      <c r="K14" s="181" t="s">
        <v>11</v>
      </c>
      <c r="L14" s="181" t="s">
        <v>11</v>
      </c>
    </row>
    <row r="15" s="176" customFormat="1" ht="20" customHeight="1" spans="1:12">
      <c r="A15" s="179" t="s">
        <v>111</v>
      </c>
      <c r="B15" s="180"/>
      <c r="C15" s="180"/>
      <c r="D15" s="180" t="s">
        <v>112</v>
      </c>
      <c r="E15" s="178">
        <v>104884279.01</v>
      </c>
      <c r="F15" s="178">
        <v>104884279.01</v>
      </c>
      <c r="G15" s="181" t="s">
        <v>11</v>
      </c>
      <c r="H15" s="181" t="s">
        <v>11</v>
      </c>
      <c r="I15" s="181" t="s">
        <v>11</v>
      </c>
      <c r="J15" s="181" t="s">
        <v>11</v>
      </c>
      <c r="K15" s="181" t="s">
        <v>11</v>
      </c>
      <c r="L15" s="181" t="s">
        <v>11</v>
      </c>
    </row>
    <row r="16" s="176" customFormat="1" ht="20" customHeight="1" spans="1:12">
      <c r="A16" s="179" t="s">
        <v>113</v>
      </c>
      <c r="B16" s="180"/>
      <c r="C16" s="180"/>
      <c r="D16" s="180" t="s">
        <v>114</v>
      </c>
      <c r="E16" s="178">
        <v>40559402</v>
      </c>
      <c r="F16" s="178">
        <v>40559402</v>
      </c>
      <c r="G16" s="181" t="s">
        <v>11</v>
      </c>
      <c r="H16" s="181" t="s">
        <v>11</v>
      </c>
      <c r="I16" s="181" t="s">
        <v>11</v>
      </c>
      <c r="J16" s="181" t="s">
        <v>11</v>
      </c>
      <c r="K16" s="181" t="s">
        <v>11</v>
      </c>
      <c r="L16" s="181" t="s">
        <v>11</v>
      </c>
    </row>
    <row r="17" s="176" customFormat="1" ht="20" customHeight="1" spans="1:12">
      <c r="A17" s="179" t="s">
        <v>115</v>
      </c>
      <c r="B17" s="180"/>
      <c r="C17" s="180"/>
      <c r="D17" s="180" t="s">
        <v>106</v>
      </c>
      <c r="E17" s="178">
        <v>38479402</v>
      </c>
      <c r="F17" s="178">
        <v>38479402</v>
      </c>
      <c r="G17" s="181" t="s">
        <v>11</v>
      </c>
      <c r="H17" s="181" t="s">
        <v>11</v>
      </c>
      <c r="I17" s="181" t="s">
        <v>11</v>
      </c>
      <c r="J17" s="181" t="s">
        <v>11</v>
      </c>
      <c r="K17" s="181" t="s">
        <v>11</v>
      </c>
      <c r="L17" s="181" t="s">
        <v>11</v>
      </c>
    </row>
    <row r="18" s="176" customFormat="1" ht="20" customHeight="1" spans="1:12">
      <c r="A18" s="179" t="s">
        <v>116</v>
      </c>
      <c r="B18" s="180"/>
      <c r="C18" s="180"/>
      <c r="D18" s="180" t="s">
        <v>117</v>
      </c>
      <c r="E18" s="178">
        <v>2080000</v>
      </c>
      <c r="F18" s="178">
        <v>2080000</v>
      </c>
      <c r="G18" s="181" t="s">
        <v>11</v>
      </c>
      <c r="H18" s="181" t="s">
        <v>11</v>
      </c>
      <c r="I18" s="181" t="s">
        <v>11</v>
      </c>
      <c r="J18" s="181" t="s">
        <v>11</v>
      </c>
      <c r="K18" s="181" t="s">
        <v>11</v>
      </c>
      <c r="L18" s="181" t="s">
        <v>11</v>
      </c>
    </row>
    <row r="19" s="176" customFormat="1" ht="20" customHeight="1" spans="1:12">
      <c r="A19" s="179" t="s">
        <v>118</v>
      </c>
      <c r="B19" s="180"/>
      <c r="C19" s="180"/>
      <c r="D19" s="180" t="s">
        <v>119</v>
      </c>
      <c r="E19" s="178">
        <v>20281657.01</v>
      </c>
      <c r="F19" s="178">
        <v>20281657.01</v>
      </c>
      <c r="G19" s="181" t="s">
        <v>11</v>
      </c>
      <c r="H19" s="181" t="s">
        <v>11</v>
      </c>
      <c r="I19" s="181" t="s">
        <v>11</v>
      </c>
      <c r="J19" s="181" t="s">
        <v>11</v>
      </c>
      <c r="K19" s="181" t="s">
        <v>11</v>
      </c>
      <c r="L19" s="181" t="s">
        <v>11</v>
      </c>
    </row>
    <row r="20" s="176" customFormat="1" ht="20" customHeight="1" spans="1:12">
      <c r="A20" s="179" t="s">
        <v>120</v>
      </c>
      <c r="B20" s="180"/>
      <c r="C20" s="180"/>
      <c r="D20" s="180" t="s">
        <v>121</v>
      </c>
      <c r="E20" s="178">
        <v>4198355</v>
      </c>
      <c r="F20" s="178">
        <v>4198355</v>
      </c>
      <c r="G20" s="181" t="s">
        <v>11</v>
      </c>
      <c r="H20" s="181" t="s">
        <v>11</v>
      </c>
      <c r="I20" s="181" t="s">
        <v>11</v>
      </c>
      <c r="J20" s="181" t="s">
        <v>11</v>
      </c>
      <c r="K20" s="181" t="s">
        <v>11</v>
      </c>
      <c r="L20" s="181" t="s">
        <v>11</v>
      </c>
    </row>
    <row r="21" s="176" customFormat="1" ht="20" customHeight="1" spans="1:12">
      <c r="A21" s="179" t="s">
        <v>122</v>
      </c>
      <c r="B21" s="180"/>
      <c r="C21" s="180"/>
      <c r="D21" s="180" t="s">
        <v>123</v>
      </c>
      <c r="E21" s="178">
        <v>339840</v>
      </c>
      <c r="F21" s="178">
        <v>339840</v>
      </c>
      <c r="G21" s="181" t="s">
        <v>11</v>
      </c>
      <c r="H21" s="181" t="s">
        <v>11</v>
      </c>
      <c r="I21" s="181" t="s">
        <v>11</v>
      </c>
      <c r="J21" s="181" t="s">
        <v>11</v>
      </c>
      <c r="K21" s="181" t="s">
        <v>11</v>
      </c>
      <c r="L21" s="181" t="s">
        <v>11</v>
      </c>
    </row>
    <row r="22" s="176" customFormat="1" ht="20" customHeight="1" spans="1:12">
      <c r="A22" s="179" t="s">
        <v>124</v>
      </c>
      <c r="B22" s="180"/>
      <c r="C22" s="180"/>
      <c r="D22" s="180" t="s">
        <v>125</v>
      </c>
      <c r="E22" s="178">
        <v>60000</v>
      </c>
      <c r="F22" s="178">
        <v>60000</v>
      </c>
      <c r="G22" s="181" t="s">
        <v>11</v>
      </c>
      <c r="H22" s="181" t="s">
        <v>11</v>
      </c>
      <c r="I22" s="181" t="s">
        <v>11</v>
      </c>
      <c r="J22" s="181" t="s">
        <v>11</v>
      </c>
      <c r="K22" s="181" t="s">
        <v>11</v>
      </c>
      <c r="L22" s="181" t="s">
        <v>11</v>
      </c>
    </row>
    <row r="23" s="176" customFormat="1" ht="20" customHeight="1" spans="1:12">
      <c r="A23" s="179" t="s">
        <v>126</v>
      </c>
      <c r="B23" s="180"/>
      <c r="C23" s="180"/>
      <c r="D23" s="180" t="s">
        <v>127</v>
      </c>
      <c r="E23" s="178">
        <v>15683462.01</v>
      </c>
      <c r="F23" s="178">
        <v>15683462.01</v>
      </c>
      <c r="G23" s="181" t="s">
        <v>11</v>
      </c>
      <c r="H23" s="181" t="s">
        <v>11</v>
      </c>
      <c r="I23" s="181" t="s">
        <v>11</v>
      </c>
      <c r="J23" s="181" t="s">
        <v>11</v>
      </c>
      <c r="K23" s="181" t="s">
        <v>11</v>
      </c>
      <c r="L23" s="181" t="s">
        <v>11</v>
      </c>
    </row>
    <row r="24" s="176" customFormat="1" ht="20" customHeight="1" spans="1:12">
      <c r="A24" s="179" t="s">
        <v>128</v>
      </c>
      <c r="B24" s="180"/>
      <c r="C24" s="180"/>
      <c r="D24" s="180" t="s">
        <v>129</v>
      </c>
      <c r="E24" s="178">
        <v>3191800</v>
      </c>
      <c r="F24" s="178">
        <v>3191800</v>
      </c>
      <c r="G24" s="181" t="s">
        <v>11</v>
      </c>
      <c r="H24" s="181" t="s">
        <v>11</v>
      </c>
      <c r="I24" s="181" t="s">
        <v>11</v>
      </c>
      <c r="J24" s="181" t="s">
        <v>11</v>
      </c>
      <c r="K24" s="181" t="s">
        <v>11</v>
      </c>
      <c r="L24" s="181" t="s">
        <v>11</v>
      </c>
    </row>
    <row r="25" s="176" customFormat="1" ht="20" customHeight="1" spans="1:12">
      <c r="A25" s="179" t="s">
        <v>130</v>
      </c>
      <c r="B25" s="180"/>
      <c r="C25" s="180"/>
      <c r="D25" s="180" t="s">
        <v>131</v>
      </c>
      <c r="E25" s="178">
        <v>636400</v>
      </c>
      <c r="F25" s="178">
        <v>636400</v>
      </c>
      <c r="G25" s="181" t="s">
        <v>11</v>
      </c>
      <c r="H25" s="181" t="s">
        <v>11</v>
      </c>
      <c r="I25" s="181" t="s">
        <v>11</v>
      </c>
      <c r="J25" s="181" t="s">
        <v>11</v>
      </c>
      <c r="K25" s="181" t="s">
        <v>11</v>
      </c>
      <c r="L25" s="181" t="s">
        <v>11</v>
      </c>
    </row>
    <row r="26" s="176" customFormat="1" ht="20" customHeight="1" spans="1:12">
      <c r="A26" s="179" t="s">
        <v>132</v>
      </c>
      <c r="B26" s="180"/>
      <c r="C26" s="180"/>
      <c r="D26" s="180" t="s">
        <v>133</v>
      </c>
      <c r="E26" s="178">
        <v>989400</v>
      </c>
      <c r="F26" s="178">
        <v>989400</v>
      </c>
      <c r="G26" s="181" t="s">
        <v>11</v>
      </c>
      <c r="H26" s="181" t="s">
        <v>11</v>
      </c>
      <c r="I26" s="181" t="s">
        <v>11</v>
      </c>
      <c r="J26" s="181" t="s">
        <v>11</v>
      </c>
      <c r="K26" s="181" t="s">
        <v>11</v>
      </c>
      <c r="L26" s="181" t="s">
        <v>11</v>
      </c>
    </row>
    <row r="27" s="176" customFormat="1" ht="20" customHeight="1" spans="1:12">
      <c r="A27" s="179" t="s">
        <v>134</v>
      </c>
      <c r="B27" s="180"/>
      <c r="C27" s="180"/>
      <c r="D27" s="180" t="s">
        <v>135</v>
      </c>
      <c r="E27" s="178">
        <v>1566000</v>
      </c>
      <c r="F27" s="178">
        <v>1566000</v>
      </c>
      <c r="G27" s="181" t="s">
        <v>11</v>
      </c>
      <c r="H27" s="181" t="s">
        <v>11</v>
      </c>
      <c r="I27" s="181" t="s">
        <v>11</v>
      </c>
      <c r="J27" s="181" t="s">
        <v>11</v>
      </c>
      <c r="K27" s="181" t="s">
        <v>11</v>
      </c>
      <c r="L27" s="181" t="s">
        <v>11</v>
      </c>
    </row>
    <row r="28" s="176" customFormat="1" ht="20" customHeight="1" spans="1:12">
      <c r="A28" s="179" t="s">
        <v>136</v>
      </c>
      <c r="B28" s="180"/>
      <c r="C28" s="180"/>
      <c r="D28" s="180" t="s">
        <v>137</v>
      </c>
      <c r="E28" s="178">
        <v>40617500</v>
      </c>
      <c r="F28" s="178">
        <v>40617500</v>
      </c>
      <c r="G28" s="181" t="s">
        <v>11</v>
      </c>
      <c r="H28" s="181" t="s">
        <v>11</v>
      </c>
      <c r="I28" s="181" t="s">
        <v>11</v>
      </c>
      <c r="J28" s="181" t="s">
        <v>11</v>
      </c>
      <c r="K28" s="181" t="s">
        <v>11</v>
      </c>
      <c r="L28" s="181" t="s">
        <v>11</v>
      </c>
    </row>
    <row r="29" s="176" customFormat="1" ht="20" customHeight="1" spans="1:12">
      <c r="A29" s="179" t="s">
        <v>138</v>
      </c>
      <c r="B29" s="180"/>
      <c r="C29" s="180"/>
      <c r="D29" s="180" t="s">
        <v>139</v>
      </c>
      <c r="E29" s="178">
        <v>40617500</v>
      </c>
      <c r="F29" s="178">
        <v>40617500</v>
      </c>
      <c r="G29" s="181" t="s">
        <v>11</v>
      </c>
      <c r="H29" s="181" t="s">
        <v>11</v>
      </c>
      <c r="I29" s="181" t="s">
        <v>11</v>
      </c>
      <c r="J29" s="181" t="s">
        <v>11</v>
      </c>
      <c r="K29" s="181" t="s">
        <v>11</v>
      </c>
      <c r="L29" s="181" t="s">
        <v>11</v>
      </c>
    </row>
    <row r="30" s="176" customFormat="1" ht="20" customHeight="1" spans="1:12">
      <c r="A30" s="179" t="s">
        <v>140</v>
      </c>
      <c r="B30" s="180"/>
      <c r="C30" s="180"/>
      <c r="D30" s="180" t="s">
        <v>141</v>
      </c>
      <c r="E30" s="178">
        <v>233920</v>
      </c>
      <c r="F30" s="178">
        <v>233920</v>
      </c>
      <c r="G30" s="181" t="s">
        <v>11</v>
      </c>
      <c r="H30" s="181" t="s">
        <v>11</v>
      </c>
      <c r="I30" s="181" t="s">
        <v>11</v>
      </c>
      <c r="J30" s="181" t="s">
        <v>11</v>
      </c>
      <c r="K30" s="181" t="s">
        <v>11</v>
      </c>
      <c r="L30" s="181" t="s">
        <v>11</v>
      </c>
    </row>
    <row r="31" s="176" customFormat="1" ht="20" customHeight="1" spans="1:12">
      <c r="A31" s="179" t="s">
        <v>142</v>
      </c>
      <c r="B31" s="180"/>
      <c r="C31" s="180"/>
      <c r="D31" s="180" t="s">
        <v>143</v>
      </c>
      <c r="E31" s="178">
        <v>233920</v>
      </c>
      <c r="F31" s="178">
        <v>233920</v>
      </c>
      <c r="G31" s="181" t="s">
        <v>11</v>
      </c>
      <c r="H31" s="181" t="s">
        <v>11</v>
      </c>
      <c r="I31" s="181" t="s">
        <v>11</v>
      </c>
      <c r="J31" s="181" t="s">
        <v>11</v>
      </c>
      <c r="K31" s="181" t="s">
        <v>11</v>
      </c>
      <c r="L31" s="181" t="s">
        <v>11</v>
      </c>
    </row>
    <row r="32" s="176" customFormat="1" ht="20" customHeight="1" spans="1:12">
      <c r="A32" s="179" t="s">
        <v>144</v>
      </c>
      <c r="B32" s="180"/>
      <c r="C32" s="180"/>
      <c r="D32" s="180" t="s">
        <v>145</v>
      </c>
      <c r="E32" s="178">
        <v>14869648.56</v>
      </c>
      <c r="F32" s="178">
        <v>14869648.56</v>
      </c>
      <c r="G32" s="181" t="s">
        <v>11</v>
      </c>
      <c r="H32" s="181" t="s">
        <v>11</v>
      </c>
      <c r="I32" s="181" t="s">
        <v>11</v>
      </c>
      <c r="J32" s="181" t="s">
        <v>11</v>
      </c>
      <c r="K32" s="181" t="s">
        <v>11</v>
      </c>
      <c r="L32" s="181" t="s">
        <v>11</v>
      </c>
    </row>
    <row r="33" s="176" customFormat="1" ht="20" customHeight="1" spans="1:12">
      <c r="A33" s="179" t="s">
        <v>146</v>
      </c>
      <c r="B33" s="180"/>
      <c r="C33" s="180"/>
      <c r="D33" s="180" t="s">
        <v>147</v>
      </c>
      <c r="E33" s="178">
        <v>13037024.96</v>
      </c>
      <c r="F33" s="178">
        <v>13037024.96</v>
      </c>
      <c r="G33" s="181" t="s">
        <v>11</v>
      </c>
      <c r="H33" s="181" t="s">
        <v>11</v>
      </c>
      <c r="I33" s="181" t="s">
        <v>11</v>
      </c>
      <c r="J33" s="181" t="s">
        <v>11</v>
      </c>
      <c r="K33" s="181" t="s">
        <v>11</v>
      </c>
      <c r="L33" s="181" t="s">
        <v>11</v>
      </c>
    </row>
    <row r="34" s="176" customFormat="1" ht="20" customHeight="1" spans="1:12">
      <c r="A34" s="179" t="s">
        <v>148</v>
      </c>
      <c r="B34" s="180"/>
      <c r="C34" s="180"/>
      <c r="D34" s="180" t="s">
        <v>106</v>
      </c>
      <c r="E34" s="178">
        <v>10774324.96</v>
      </c>
      <c r="F34" s="178">
        <v>10774324.96</v>
      </c>
      <c r="G34" s="181" t="s">
        <v>11</v>
      </c>
      <c r="H34" s="181" t="s">
        <v>11</v>
      </c>
      <c r="I34" s="181" t="s">
        <v>11</v>
      </c>
      <c r="J34" s="181" t="s">
        <v>11</v>
      </c>
      <c r="K34" s="181" t="s">
        <v>11</v>
      </c>
      <c r="L34" s="181" t="s">
        <v>11</v>
      </c>
    </row>
    <row r="35" s="176" customFormat="1" ht="20" customHeight="1" spans="1:12">
      <c r="A35" s="179" t="s">
        <v>149</v>
      </c>
      <c r="B35" s="180"/>
      <c r="C35" s="180"/>
      <c r="D35" s="180" t="s">
        <v>150</v>
      </c>
      <c r="E35" s="178">
        <v>100000</v>
      </c>
      <c r="F35" s="178">
        <v>100000</v>
      </c>
      <c r="G35" s="181" t="s">
        <v>11</v>
      </c>
      <c r="H35" s="181" t="s">
        <v>11</v>
      </c>
      <c r="I35" s="181" t="s">
        <v>11</v>
      </c>
      <c r="J35" s="181" t="s">
        <v>11</v>
      </c>
      <c r="K35" s="181" t="s">
        <v>11</v>
      </c>
      <c r="L35" s="181" t="s">
        <v>11</v>
      </c>
    </row>
    <row r="36" s="176" customFormat="1" ht="20" customHeight="1" spans="1:12">
      <c r="A36" s="179" t="s">
        <v>151</v>
      </c>
      <c r="B36" s="180"/>
      <c r="C36" s="180"/>
      <c r="D36" s="180" t="s">
        <v>152</v>
      </c>
      <c r="E36" s="178">
        <v>256000</v>
      </c>
      <c r="F36" s="178">
        <v>256000</v>
      </c>
      <c r="G36" s="181" t="s">
        <v>11</v>
      </c>
      <c r="H36" s="181" t="s">
        <v>11</v>
      </c>
      <c r="I36" s="181" t="s">
        <v>11</v>
      </c>
      <c r="J36" s="181" t="s">
        <v>11</v>
      </c>
      <c r="K36" s="181" t="s">
        <v>11</v>
      </c>
      <c r="L36" s="181" t="s">
        <v>11</v>
      </c>
    </row>
    <row r="37" s="176" customFormat="1" ht="20" customHeight="1" spans="1:12">
      <c r="A37" s="179" t="s">
        <v>153</v>
      </c>
      <c r="B37" s="180"/>
      <c r="C37" s="180"/>
      <c r="D37" s="180" t="s">
        <v>154</v>
      </c>
      <c r="E37" s="178">
        <v>406700</v>
      </c>
      <c r="F37" s="178">
        <v>406700</v>
      </c>
      <c r="G37" s="181" t="s">
        <v>11</v>
      </c>
      <c r="H37" s="181" t="s">
        <v>11</v>
      </c>
      <c r="I37" s="181" t="s">
        <v>11</v>
      </c>
      <c r="J37" s="181" t="s">
        <v>11</v>
      </c>
      <c r="K37" s="181" t="s">
        <v>11</v>
      </c>
      <c r="L37" s="181" t="s">
        <v>11</v>
      </c>
    </row>
    <row r="38" s="176" customFormat="1" ht="20" customHeight="1" spans="1:12">
      <c r="A38" s="179" t="s">
        <v>155</v>
      </c>
      <c r="B38" s="180"/>
      <c r="C38" s="180"/>
      <c r="D38" s="180" t="s">
        <v>156</v>
      </c>
      <c r="E38" s="178">
        <v>1500000</v>
      </c>
      <c r="F38" s="178">
        <v>1500000</v>
      </c>
      <c r="G38" s="181" t="s">
        <v>11</v>
      </c>
      <c r="H38" s="181" t="s">
        <v>11</v>
      </c>
      <c r="I38" s="181" t="s">
        <v>11</v>
      </c>
      <c r="J38" s="181" t="s">
        <v>11</v>
      </c>
      <c r="K38" s="181" t="s">
        <v>11</v>
      </c>
      <c r="L38" s="181" t="s">
        <v>11</v>
      </c>
    </row>
    <row r="39" s="176" customFormat="1" ht="20" customHeight="1" spans="1:12">
      <c r="A39" s="179" t="s">
        <v>157</v>
      </c>
      <c r="B39" s="180"/>
      <c r="C39" s="180"/>
      <c r="D39" s="180" t="s">
        <v>158</v>
      </c>
      <c r="E39" s="178">
        <v>1181000</v>
      </c>
      <c r="F39" s="178">
        <v>1181000</v>
      </c>
      <c r="G39" s="181" t="s">
        <v>11</v>
      </c>
      <c r="H39" s="181" t="s">
        <v>11</v>
      </c>
      <c r="I39" s="181" t="s">
        <v>11</v>
      </c>
      <c r="J39" s="181" t="s">
        <v>11</v>
      </c>
      <c r="K39" s="181" t="s">
        <v>11</v>
      </c>
      <c r="L39" s="181" t="s">
        <v>11</v>
      </c>
    </row>
    <row r="40" s="176" customFormat="1" ht="20" customHeight="1" spans="1:12">
      <c r="A40" s="179" t="s">
        <v>159</v>
      </c>
      <c r="B40" s="180"/>
      <c r="C40" s="180"/>
      <c r="D40" s="180" t="s">
        <v>106</v>
      </c>
      <c r="E40" s="178">
        <v>1181000</v>
      </c>
      <c r="F40" s="178">
        <v>1181000</v>
      </c>
      <c r="G40" s="181" t="s">
        <v>11</v>
      </c>
      <c r="H40" s="181" t="s">
        <v>11</v>
      </c>
      <c r="I40" s="181" t="s">
        <v>11</v>
      </c>
      <c r="J40" s="181" t="s">
        <v>11</v>
      </c>
      <c r="K40" s="181" t="s">
        <v>11</v>
      </c>
      <c r="L40" s="181" t="s">
        <v>11</v>
      </c>
    </row>
    <row r="41" s="176" customFormat="1" ht="20" customHeight="1" spans="1:12">
      <c r="A41" s="179" t="s">
        <v>160</v>
      </c>
      <c r="B41" s="180"/>
      <c r="C41" s="180"/>
      <c r="D41" s="180" t="s">
        <v>161</v>
      </c>
      <c r="E41" s="178">
        <v>651623.6</v>
      </c>
      <c r="F41" s="178">
        <v>651623.6</v>
      </c>
      <c r="G41" s="181" t="s">
        <v>11</v>
      </c>
      <c r="H41" s="181" t="s">
        <v>11</v>
      </c>
      <c r="I41" s="181" t="s">
        <v>11</v>
      </c>
      <c r="J41" s="181" t="s">
        <v>11</v>
      </c>
      <c r="K41" s="181" t="s">
        <v>11</v>
      </c>
      <c r="L41" s="181" t="s">
        <v>11</v>
      </c>
    </row>
    <row r="42" s="176" customFormat="1" ht="20" customHeight="1" spans="1:12">
      <c r="A42" s="179" t="s">
        <v>162</v>
      </c>
      <c r="B42" s="180"/>
      <c r="C42" s="180"/>
      <c r="D42" s="180" t="s">
        <v>163</v>
      </c>
      <c r="E42" s="178">
        <v>592223.6</v>
      </c>
      <c r="F42" s="178">
        <v>592223.6</v>
      </c>
      <c r="G42" s="181" t="s">
        <v>11</v>
      </c>
      <c r="H42" s="181" t="s">
        <v>11</v>
      </c>
      <c r="I42" s="181" t="s">
        <v>11</v>
      </c>
      <c r="J42" s="181" t="s">
        <v>11</v>
      </c>
      <c r="K42" s="181" t="s">
        <v>11</v>
      </c>
      <c r="L42" s="181" t="s">
        <v>11</v>
      </c>
    </row>
    <row r="43" s="176" customFormat="1" ht="20" customHeight="1" spans="1:12">
      <c r="A43" s="179" t="s">
        <v>164</v>
      </c>
      <c r="B43" s="180"/>
      <c r="C43" s="180"/>
      <c r="D43" s="180" t="s">
        <v>165</v>
      </c>
      <c r="E43" s="178">
        <v>59400</v>
      </c>
      <c r="F43" s="178">
        <v>59400</v>
      </c>
      <c r="G43" s="181" t="s">
        <v>11</v>
      </c>
      <c r="H43" s="181" t="s">
        <v>11</v>
      </c>
      <c r="I43" s="181" t="s">
        <v>11</v>
      </c>
      <c r="J43" s="181" t="s">
        <v>11</v>
      </c>
      <c r="K43" s="181" t="s">
        <v>11</v>
      </c>
      <c r="L43" s="181" t="s">
        <v>11</v>
      </c>
    </row>
    <row r="44" s="176" customFormat="1" ht="20" customHeight="1" spans="1:12">
      <c r="A44" s="179" t="s">
        <v>166</v>
      </c>
      <c r="B44" s="180"/>
      <c r="C44" s="180"/>
      <c r="D44" s="180" t="s">
        <v>167</v>
      </c>
      <c r="E44" s="178">
        <v>82506972.55</v>
      </c>
      <c r="F44" s="178">
        <v>82506972.55</v>
      </c>
      <c r="G44" s="181" t="s">
        <v>11</v>
      </c>
      <c r="H44" s="181" t="s">
        <v>11</v>
      </c>
      <c r="I44" s="181" t="s">
        <v>11</v>
      </c>
      <c r="J44" s="181" t="s">
        <v>11</v>
      </c>
      <c r="K44" s="181" t="s">
        <v>11</v>
      </c>
      <c r="L44" s="181" t="s">
        <v>11</v>
      </c>
    </row>
    <row r="45" s="176" customFormat="1" ht="20" customHeight="1" spans="1:12">
      <c r="A45" s="179" t="s">
        <v>168</v>
      </c>
      <c r="B45" s="180"/>
      <c r="C45" s="180"/>
      <c r="D45" s="180" t="s">
        <v>169</v>
      </c>
      <c r="E45" s="178">
        <v>12122259.22</v>
      </c>
      <c r="F45" s="178">
        <v>12122259.22</v>
      </c>
      <c r="G45" s="181" t="s">
        <v>11</v>
      </c>
      <c r="H45" s="181" t="s">
        <v>11</v>
      </c>
      <c r="I45" s="181" t="s">
        <v>11</v>
      </c>
      <c r="J45" s="181" t="s">
        <v>11</v>
      </c>
      <c r="K45" s="181" t="s">
        <v>11</v>
      </c>
      <c r="L45" s="181" t="s">
        <v>11</v>
      </c>
    </row>
    <row r="46" s="176" customFormat="1" ht="20" customHeight="1" spans="1:12">
      <c r="A46" s="179" t="s">
        <v>170</v>
      </c>
      <c r="B46" s="180"/>
      <c r="C46" s="180"/>
      <c r="D46" s="180" t="s">
        <v>106</v>
      </c>
      <c r="E46" s="178">
        <v>2820674.48</v>
      </c>
      <c r="F46" s="178">
        <v>2820674.48</v>
      </c>
      <c r="G46" s="181" t="s">
        <v>11</v>
      </c>
      <c r="H46" s="181" t="s">
        <v>11</v>
      </c>
      <c r="I46" s="181" t="s">
        <v>11</v>
      </c>
      <c r="J46" s="181" t="s">
        <v>11</v>
      </c>
      <c r="K46" s="181" t="s">
        <v>11</v>
      </c>
      <c r="L46" s="181" t="s">
        <v>11</v>
      </c>
    </row>
    <row r="47" s="176" customFormat="1" ht="20" customHeight="1" spans="1:12">
      <c r="A47" s="179" t="s">
        <v>171</v>
      </c>
      <c r="B47" s="180"/>
      <c r="C47" s="180"/>
      <c r="D47" s="180" t="s">
        <v>172</v>
      </c>
      <c r="E47" s="178">
        <v>316480</v>
      </c>
      <c r="F47" s="178">
        <v>316480</v>
      </c>
      <c r="G47" s="181" t="s">
        <v>11</v>
      </c>
      <c r="H47" s="181" t="s">
        <v>11</v>
      </c>
      <c r="I47" s="181" t="s">
        <v>11</v>
      </c>
      <c r="J47" s="181" t="s">
        <v>11</v>
      </c>
      <c r="K47" s="181" t="s">
        <v>11</v>
      </c>
      <c r="L47" s="181" t="s">
        <v>11</v>
      </c>
    </row>
    <row r="48" s="176" customFormat="1" ht="20" customHeight="1" spans="1:12">
      <c r="A48" s="179" t="s">
        <v>173</v>
      </c>
      <c r="B48" s="180"/>
      <c r="C48" s="180"/>
      <c r="D48" s="180" t="s">
        <v>174</v>
      </c>
      <c r="E48" s="178">
        <v>11760</v>
      </c>
      <c r="F48" s="178">
        <v>11760</v>
      </c>
      <c r="G48" s="181" t="s">
        <v>11</v>
      </c>
      <c r="H48" s="181" t="s">
        <v>11</v>
      </c>
      <c r="I48" s="181" t="s">
        <v>11</v>
      </c>
      <c r="J48" s="181" t="s">
        <v>11</v>
      </c>
      <c r="K48" s="181" t="s">
        <v>11</v>
      </c>
      <c r="L48" s="181" t="s">
        <v>11</v>
      </c>
    </row>
    <row r="49" s="176" customFormat="1" ht="20" customHeight="1" spans="1:12">
      <c r="A49" s="179" t="s">
        <v>175</v>
      </c>
      <c r="B49" s="180"/>
      <c r="C49" s="180"/>
      <c r="D49" s="180" t="s">
        <v>176</v>
      </c>
      <c r="E49" s="178">
        <v>3267334.74</v>
      </c>
      <c r="F49" s="178">
        <v>3267334.74</v>
      </c>
      <c r="G49" s="181" t="s">
        <v>11</v>
      </c>
      <c r="H49" s="181" t="s">
        <v>11</v>
      </c>
      <c r="I49" s="181" t="s">
        <v>11</v>
      </c>
      <c r="J49" s="181" t="s">
        <v>11</v>
      </c>
      <c r="K49" s="181" t="s">
        <v>11</v>
      </c>
      <c r="L49" s="181" t="s">
        <v>11</v>
      </c>
    </row>
    <row r="50" s="176" customFormat="1" ht="20" customHeight="1" spans="1:12">
      <c r="A50" s="179" t="s">
        <v>177</v>
      </c>
      <c r="B50" s="180"/>
      <c r="C50" s="180"/>
      <c r="D50" s="180" t="s">
        <v>178</v>
      </c>
      <c r="E50" s="178">
        <v>543010</v>
      </c>
      <c r="F50" s="178">
        <v>543010</v>
      </c>
      <c r="G50" s="181" t="s">
        <v>11</v>
      </c>
      <c r="H50" s="181" t="s">
        <v>11</v>
      </c>
      <c r="I50" s="181" t="s">
        <v>11</v>
      </c>
      <c r="J50" s="181" t="s">
        <v>11</v>
      </c>
      <c r="K50" s="181" t="s">
        <v>11</v>
      </c>
      <c r="L50" s="181" t="s">
        <v>11</v>
      </c>
    </row>
    <row r="51" s="176" customFormat="1" ht="20" customHeight="1" spans="1:12">
      <c r="A51" s="179" t="s">
        <v>179</v>
      </c>
      <c r="B51" s="180"/>
      <c r="C51" s="180"/>
      <c r="D51" s="180" t="s">
        <v>180</v>
      </c>
      <c r="E51" s="178">
        <v>163000</v>
      </c>
      <c r="F51" s="178">
        <v>163000</v>
      </c>
      <c r="G51" s="181" t="s">
        <v>11</v>
      </c>
      <c r="H51" s="181" t="s">
        <v>11</v>
      </c>
      <c r="I51" s="181" t="s">
        <v>11</v>
      </c>
      <c r="J51" s="181" t="s">
        <v>11</v>
      </c>
      <c r="K51" s="181" t="s">
        <v>11</v>
      </c>
      <c r="L51" s="181" t="s">
        <v>11</v>
      </c>
    </row>
    <row r="52" s="176" customFormat="1" ht="20" customHeight="1" spans="1:12">
      <c r="A52" s="179" t="s">
        <v>181</v>
      </c>
      <c r="B52" s="180"/>
      <c r="C52" s="180"/>
      <c r="D52" s="180" t="s">
        <v>182</v>
      </c>
      <c r="E52" s="178">
        <v>5000000</v>
      </c>
      <c r="F52" s="178">
        <v>5000000</v>
      </c>
      <c r="G52" s="181" t="s">
        <v>11</v>
      </c>
      <c r="H52" s="181" t="s">
        <v>11</v>
      </c>
      <c r="I52" s="181" t="s">
        <v>11</v>
      </c>
      <c r="J52" s="181" t="s">
        <v>11</v>
      </c>
      <c r="K52" s="181" t="s">
        <v>11</v>
      </c>
      <c r="L52" s="181" t="s">
        <v>11</v>
      </c>
    </row>
    <row r="53" s="176" customFormat="1" ht="20" customHeight="1" spans="1:12">
      <c r="A53" s="179" t="s">
        <v>183</v>
      </c>
      <c r="B53" s="180"/>
      <c r="C53" s="180"/>
      <c r="D53" s="180" t="s">
        <v>184</v>
      </c>
      <c r="E53" s="178">
        <v>2331308.7</v>
      </c>
      <c r="F53" s="178">
        <v>2331308.7</v>
      </c>
      <c r="G53" s="181" t="s">
        <v>11</v>
      </c>
      <c r="H53" s="181" t="s">
        <v>11</v>
      </c>
      <c r="I53" s="181" t="s">
        <v>11</v>
      </c>
      <c r="J53" s="181" t="s">
        <v>11</v>
      </c>
      <c r="K53" s="181" t="s">
        <v>11</v>
      </c>
      <c r="L53" s="181" t="s">
        <v>11</v>
      </c>
    </row>
    <row r="54" s="176" customFormat="1" ht="20" customHeight="1" spans="1:12">
      <c r="A54" s="179" t="s">
        <v>185</v>
      </c>
      <c r="B54" s="180"/>
      <c r="C54" s="180"/>
      <c r="D54" s="180" t="s">
        <v>106</v>
      </c>
      <c r="E54" s="178">
        <v>216909.8</v>
      </c>
      <c r="F54" s="178">
        <v>216909.8</v>
      </c>
      <c r="G54" s="181" t="s">
        <v>11</v>
      </c>
      <c r="H54" s="181" t="s">
        <v>11</v>
      </c>
      <c r="I54" s="181" t="s">
        <v>11</v>
      </c>
      <c r="J54" s="181" t="s">
        <v>11</v>
      </c>
      <c r="K54" s="181" t="s">
        <v>11</v>
      </c>
      <c r="L54" s="181" t="s">
        <v>11</v>
      </c>
    </row>
    <row r="55" s="176" customFormat="1" ht="20" customHeight="1" spans="1:12">
      <c r="A55" s="179" t="s">
        <v>186</v>
      </c>
      <c r="B55" s="180"/>
      <c r="C55" s="180"/>
      <c r="D55" s="180" t="s">
        <v>187</v>
      </c>
      <c r="E55" s="178">
        <v>153298</v>
      </c>
      <c r="F55" s="178">
        <v>153298</v>
      </c>
      <c r="G55" s="181" t="s">
        <v>11</v>
      </c>
      <c r="H55" s="181" t="s">
        <v>11</v>
      </c>
      <c r="I55" s="181" t="s">
        <v>11</v>
      </c>
      <c r="J55" s="181" t="s">
        <v>11</v>
      </c>
      <c r="K55" s="181" t="s">
        <v>11</v>
      </c>
      <c r="L55" s="181" t="s">
        <v>11</v>
      </c>
    </row>
    <row r="56" s="176" customFormat="1" ht="20" customHeight="1" spans="1:12">
      <c r="A56" s="179" t="s">
        <v>188</v>
      </c>
      <c r="B56" s="180"/>
      <c r="C56" s="180"/>
      <c r="D56" s="180" t="s">
        <v>189</v>
      </c>
      <c r="E56" s="178">
        <v>309970</v>
      </c>
      <c r="F56" s="178">
        <v>309970</v>
      </c>
      <c r="G56" s="181" t="s">
        <v>11</v>
      </c>
      <c r="H56" s="181" t="s">
        <v>11</v>
      </c>
      <c r="I56" s="181" t="s">
        <v>11</v>
      </c>
      <c r="J56" s="181" t="s">
        <v>11</v>
      </c>
      <c r="K56" s="181" t="s">
        <v>11</v>
      </c>
      <c r="L56" s="181" t="s">
        <v>11</v>
      </c>
    </row>
    <row r="57" s="176" customFormat="1" ht="20" customHeight="1" spans="1:12">
      <c r="A57" s="179" t="s">
        <v>190</v>
      </c>
      <c r="B57" s="180"/>
      <c r="C57" s="180"/>
      <c r="D57" s="180" t="s">
        <v>191</v>
      </c>
      <c r="E57" s="178">
        <v>964888</v>
      </c>
      <c r="F57" s="178">
        <v>964888</v>
      </c>
      <c r="G57" s="181" t="s">
        <v>11</v>
      </c>
      <c r="H57" s="181" t="s">
        <v>11</v>
      </c>
      <c r="I57" s="181" t="s">
        <v>11</v>
      </c>
      <c r="J57" s="181" t="s">
        <v>11</v>
      </c>
      <c r="K57" s="181" t="s">
        <v>11</v>
      </c>
      <c r="L57" s="181" t="s">
        <v>11</v>
      </c>
    </row>
    <row r="58" s="176" customFormat="1" ht="20" customHeight="1" spans="1:12">
      <c r="A58" s="179" t="s">
        <v>192</v>
      </c>
      <c r="B58" s="180"/>
      <c r="C58" s="180"/>
      <c r="D58" s="180" t="s">
        <v>193</v>
      </c>
      <c r="E58" s="178">
        <v>686242.9</v>
      </c>
      <c r="F58" s="178">
        <v>686242.9</v>
      </c>
      <c r="G58" s="181" t="s">
        <v>11</v>
      </c>
      <c r="H58" s="181" t="s">
        <v>11</v>
      </c>
      <c r="I58" s="181" t="s">
        <v>11</v>
      </c>
      <c r="J58" s="181" t="s">
        <v>11</v>
      </c>
      <c r="K58" s="181" t="s">
        <v>11</v>
      </c>
      <c r="L58" s="181" t="s">
        <v>11</v>
      </c>
    </row>
    <row r="59" s="176" customFormat="1" ht="20" customHeight="1" spans="1:12">
      <c r="A59" s="179" t="s">
        <v>194</v>
      </c>
      <c r="B59" s="180"/>
      <c r="C59" s="180"/>
      <c r="D59" s="180" t="s">
        <v>195</v>
      </c>
      <c r="E59" s="178">
        <v>12504913.96</v>
      </c>
      <c r="F59" s="178">
        <v>12504913.96</v>
      </c>
      <c r="G59" s="181" t="s">
        <v>11</v>
      </c>
      <c r="H59" s="181" t="s">
        <v>11</v>
      </c>
      <c r="I59" s="181" t="s">
        <v>11</v>
      </c>
      <c r="J59" s="181" t="s">
        <v>11</v>
      </c>
      <c r="K59" s="181" t="s">
        <v>11</v>
      </c>
      <c r="L59" s="181" t="s">
        <v>11</v>
      </c>
    </row>
    <row r="60" s="176" customFormat="1" ht="20" customHeight="1" spans="1:12">
      <c r="A60" s="179" t="s">
        <v>196</v>
      </c>
      <c r="B60" s="180"/>
      <c r="C60" s="180"/>
      <c r="D60" s="180" t="s">
        <v>197</v>
      </c>
      <c r="E60" s="178">
        <v>12420000</v>
      </c>
      <c r="F60" s="178">
        <v>12420000</v>
      </c>
      <c r="G60" s="181" t="s">
        <v>11</v>
      </c>
      <c r="H60" s="181" t="s">
        <v>11</v>
      </c>
      <c r="I60" s="181" t="s">
        <v>11</v>
      </c>
      <c r="J60" s="181" t="s">
        <v>11</v>
      </c>
      <c r="K60" s="181" t="s">
        <v>11</v>
      </c>
      <c r="L60" s="181" t="s">
        <v>11</v>
      </c>
    </row>
    <row r="61" s="176" customFormat="1" ht="20" customHeight="1" spans="1:12">
      <c r="A61" s="179" t="s">
        <v>198</v>
      </c>
      <c r="B61" s="180"/>
      <c r="C61" s="180"/>
      <c r="D61" s="180" t="s">
        <v>199</v>
      </c>
      <c r="E61" s="178">
        <v>84913.96</v>
      </c>
      <c r="F61" s="178">
        <v>84913.96</v>
      </c>
      <c r="G61" s="181" t="s">
        <v>11</v>
      </c>
      <c r="H61" s="181" t="s">
        <v>11</v>
      </c>
      <c r="I61" s="181" t="s">
        <v>11</v>
      </c>
      <c r="J61" s="181" t="s">
        <v>11</v>
      </c>
      <c r="K61" s="181" t="s">
        <v>11</v>
      </c>
      <c r="L61" s="181" t="s">
        <v>11</v>
      </c>
    </row>
    <row r="62" s="176" customFormat="1" ht="20" customHeight="1" spans="1:12">
      <c r="A62" s="179" t="s">
        <v>200</v>
      </c>
      <c r="B62" s="180"/>
      <c r="C62" s="180"/>
      <c r="D62" s="180" t="s">
        <v>201</v>
      </c>
      <c r="E62" s="178">
        <v>10523781.17</v>
      </c>
      <c r="F62" s="178">
        <v>10523781.17</v>
      </c>
      <c r="G62" s="181" t="s">
        <v>11</v>
      </c>
      <c r="H62" s="181" t="s">
        <v>11</v>
      </c>
      <c r="I62" s="181" t="s">
        <v>11</v>
      </c>
      <c r="J62" s="181" t="s">
        <v>11</v>
      </c>
      <c r="K62" s="181" t="s">
        <v>11</v>
      </c>
      <c r="L62" s="181" t="s">
        <v>11</v>
      </c>
    </row>
    <row r="63" s="176" customFormat="1" ht="20" customHeight="1" spans="1:12">
      <c r="A63" s="179" t="s">
        <v>202</v>
      </c>
      <c r="B63" s="180"/>
      <c r="C63" s="180"/>
      <c r="D63" s="180" t="s">
        <v>203</v>
      </c>
      <c r="E63" s="178">
        <v>1894156</v>
      </c>
      <c r="F63" s="178">
        <v>1894156</v>
      </c>
      <c r="G63" s="181" t="s">
        <v>11</v>
      </c>
      <c r="H63" s="181" t="s">
        <v>11</v>
      </c>
      <c r="I63" s="181" t="s">
        <v>11</v>
      </c>
      <c r="J63" s="181" t="s">
        <v>11</v>
      </c>
      <c r="K63" s="181" t="s">
        <v>11</v>
      </c>
      <c r="L63" s="181" t="s">
        <v>11</v>
      </c>
    </row>
    <row r="64" s="176" customFormat="1" ht="20" customHeight="1" spans="1:12">
      <c r="A64" s="179" t="s">
        <v>204</v>
      </c>
      <c r="B64" s="180"/>
      <c r="C64" s="180"/>
      <c r="D64" s="180" t="s">
        <v>205</v>
      </c>
      <c r="E64" s="178">
        <v>479720</v>
      </c>
      <c r="F64" s="178">
        <v>479720</v>
      </c>
      <c r="G64" s="181" t="s">
        <v>11</v>
      </c>
      <c r="H64" s="181" t="s">
        <v>11</v>
      </c>
      <c r="I64" s="181" t="s">
        <v>11</v>
      </c>
      <c r="J64" s="181" t="s">
        <v>11</v>
      </c>
      <c r="K64" s="181" t="s">
        <v>11</v>
      </c>
      <c r="L64" s="181" t="s">
        <v>11</v>
      </c>
    </row>
    <row r="65" s="176" customFormat="1" ht="20" customHeight="1" spans="1:12">
      <c r="A65" s="179" t="s">
        <v>206</v>
      </c>
      <c r="B65" s="180"/>
      <c r="C65" s="180"/>
      <c r="D65" s="180" t="s">
        <v>207</v>
      </c>
      <c r="E65" s="178">
        <v>4117500</v>
      </c>
      <c r="F65" s="178">
        <v>4117500</v>
      </c>
      <c r="G65" s="181" t="s">
        <v>11</v>
      </c>
      <c r="H65" s="181" t="s">
        <v>11</v>
      </c>
      <c r="I65" s="181" t="s">
        <v>11</v>
      </c>
      <c r="J65" s="181" t="s">
        <v>11</v>
      </c>
      <c r="K65" s="181" t="s">
        <v>11</v>
      </c>
      <c r="L65" s="181" t="s">
        <v>11</v>
      </c>
    </row>
    <row r="66" s="176" customFormat="1" ht="20" customHeight="1" spans="1:12">
      <c r="A66" s="179" t="s">
        <v>208</v>
      </c>
      <c r="B66" s="180"/>
      <c r="C66" s="180"/>
      <c r="D66" s="180" t="s">
        <v>209</v>
      </c>
      <c r="E66" s="178">
        <v>4032405.17</v>
      </c>
      <c r="F66" s="178">
        <v>4032405.17</v>
      </c>
      <c r="G66" s="181" t="s">
        <v>11</v>
      </c>
      <c r="H66" s="181" t="s">
        <v>11</v>
      </c>
      <c r="I66" s="181" t="s">
        <v>11</v>
      </c>
      <c r="J66" s="181" t="s">
        <v>11</v>
      </c>
      <c r="K66" s="181" t="s">
        <v>11</v>
      </c>
      <c r="L66" s="181" t="s">
        <v>11</v>
      </c>
    </row>
    <row r="67" s="176" customFormat="1" ht="20" customHeight="1" spans="1:12">
      <c r="A67" s="179" t="s">
        <v>210</v>
      </c>
      <c r="B67" s="180"/>
      <c r="C67" s="180"/>
      <c r="D67" s="180" t="s">
        <v>211</v>
      </c>
      <c r="E67" s="178">
        <v>12275335.18</v>
      </c>
      <c r="F67" s="178">
        <v>12275335.18</v>
      </c>
      <c r="G67" s="181" t="s">
        <v>11</v>
      </c>
      <c r="H67" s="181" t="s">
        <v>11</v>
      </c>
      <c r="I67" s="181" t="s">
        <v>11</v>
      </c>
      <c r="J67" s="181" t="s">
        <v>11</v>
      </c>
      <c r="K67" s="181" t="s">
        <v>11</v>
      </c>
      <c r="L67" s="181" t="s">
        <v>11</v>
      </c>
    </row>
    <row r="68" s="176" customFormat="1" ht="20" customHeight="1" spans="1:12">
      <c r="A68" s="179" t="s">
        <v>212</v>
      </c>
      <c r="B68" s="180"/>
      <c r="C68" s="180"/>
      <c r="D68" s="180" t="s">
        <v>213</v>
      </c>
      <c r="E68" s="178">
        <v>3325800</v>
      </c>
      <c r="F68" s="178">
        <v>3325800</v>
      </c>
      <c r="G68" s="181" t="s">
        <v>11</v>
      </c>
      <c r="H68" s="181" t="s">
        <v>11</v>
      </c>
      <c r="I68" s="181" t="s">
        <v>11</v>
      </c>
      <c r="J68" s="181" t="s">
        <v>11</v>
      </c>
      <c r="K68" s="181" t="s">
        <v>11</v>
      </c>
      <c r="L68" s="181" t="s">
        <v>11</v>
      </c>
    </row>
    <row r="69" s="176" customFormat="1" ht="20" customHeight="1" spans="1:12">
      <c r="A69" s="179" t="s">
        <v>214</v>
      </c>
      <c r="B69" s="180"/>
      <c r="C69" s="180"/>
      <c r="D69" s="180" t="s">
        <v>215</v>
      </c>
      <c r="E69" s="178">
        <v>7425172.63</v>
      </c>
      <c r="F69" s="178">
        <v>7425172.63</v>
      </c>
      <c r="G69" s="181" t="s">
        <v>11</v>
      </c>
      <c r="H69" s="181" t="s">
        <v>11</v>
      </c>
      <c r="I69" s="181" t="s">
        <v>11</v>
      </c>
      <c r="J69" s="181" t="s">
        <v>11</v>
      </c>
      <c r="K69" s="181" t="s">
        <v>11</v>
      </c>
      <c r="L69" s="181" t="s">
        <v>11</v>
      </c>
    </row>
    <row r="70" s="176" customFormat="1" ht="20" customHeight="1" spans="1:12">
      <c r="A70" s="179" t="s">
        <v>216</v>
      </c>
      <c r="B70" s="180"/>
      <c r="C70" s="180"/>
      <c r="D70" s="180" t="s">
        <v>217</v>
      </c>
      <c r="E70" s="178">
        <v>1524362.55</v>
      </c>
      <c r="F70" s="178">
        <v>1524362.55</v>
      </c>
      <c r="G70" s="181" t="s">
        <v>11</v>
      </c>
      <c r="H70" s="181" t="s">
        <v>11</v>
      </c>
      <c r="I70" s="181" t="s">
        <v>11</v>
      </c>
      <c r="J70" s="181" t="s">
        <v>11</v>
      </c>
      <c r="K70" s="181" t="s">
        <v>11</v>
      </c>
      <c r="L70" s="181" t="s">
        <v>11</v>
      </c>
    </row>
    <row r="71" s="176" customFormat="1" ht="20" customHeight="1" spans="1:12">
      <c r="A71" s="179" t="s">
        <v>218</v>
      </c>
      <c r="B71" s="180"/>
      <c r="C71" s="180"/>
      <c r="D71" s="180" t="s">
        <v>219</v>
      </c>
      <c r="E71" s="178">
        <v>13268018.84</v>
      </c>
      <c r="F71" s="178">
        <v>13268018.84</v>
      </c>
      <c r="G71" s="181" t="s">
        <v>11</v>
      </c>
      <c r="H71" s="181" t="s">
        <v>11</v>
      </c>
      <c r="I71" s="181" t="s">
        <v>11</v>
      </c>
      <c r="J71" s="181" t="s">
        <v>11</v>
      </c>
      <c r="K71" s="181" t="s">
        <v>11</v>
      </c>
      <c r="L71" s="181" t="s">
        <v>11</v>
      </c>
    </row>
    <row r="72" s="176" customFormat="1" ht="20" customHeight="1" spans="1:12">
      <c r="A72" s="179" t="s">
        <v>220</v>
      </c>
      <c r="B72" s="180"/>
      <c r="C72" s="180"/>
      <c r="D72" s="180" t="s">
        <v>221</v>
      </c>
      <c r="E72" s="178">
        <v>10786267.2</v>
      </c>
      <c r="F72" s="178">
        <v>10786267.2</v>
      </c>
      <c r="G72" s="181" t="s">
        <v>11</v>
      </c>
      <c r="H72" s="181" t="s">
        <v>11</v>
      </c>
      <c r="I72" s="181" t="s">
        <v>11</v>
      </c>
      <c r="J72" s="181" t="s">
        <v>11</v>
      </c>
      <c r="K72" s="181" t="s">
        <v>11</v>
      </c>
      <c r="L72" s="181" t="s">
        <v>11</v>
      </c>
    </row>
    <row r="73" s="176" customFormat="1" ht="20" customHeight="1" spans="1:12">
      <c r="A73" s="179" t="s">
        <v>222</v>
      </c>
      <c r="B73" s="180"/>
      <c r="C73" s="180"/>
      <c r="D73" s="180" t="s">
        <v>223</v>
      </c>
      <c r="E73" s="178">
        <v>338876</v>
      </c>
      <c r="F73" s="178">
        <v>338876</v>
      </c>
      <c r="G73" s="181" t="s">
        <v>11</v>
      </c>
      <c r="H73" s="181" t="s">
        <v>11</v>
      </c>
      <c r="I73" s="181" t="s">
        <v>11</v>
      </c>
      <c r="J73" s="181" t="s">
        <v>11</v>
      </c>
      <c r="K73" s="181" t="s">
        <v>11</v>
      </c>
      <c r="L73" s="181" t="s">
        <v>11</v>
      </c>
    </row>
    <row r="74" s="176" customFormat="1" ht="20" customHeight="1" spans="1:12">
      <c r="A74" s="179" t="s">
        <v>224</v>
      </c>
      <c r="B74" s="180"/>
      <c r="C74" s="180"/>
      <c r="D74" s="180" t="s">
        <v>225</v>
      </c>
      <c r="E74" s="178">
        <v>437330</v>
      </c>
      <c r="F74" s="178">
        <v>437330</v>
      </c>
      <c r="G74" s="181" t="s">
        <v>11</v>
      </c>
      <c r="H74" s="181" t="s">
        <v>11</v>
      </c>
      <c r="I74" s="181" t="s">
        <v>11</v>
      </c>
      <c r="J74" s="181" t="s">
        <v>11</v>
      </c>
      <c r="K74" s="181" t="s">
        <v>11</v>
      </c>
      <c r="L74" s="181" t="s">
        <v>11</v>
      </c>
    </row>
    <row r="75" s="176" customFormat="1" ht="20" customHeight="1" spans="1:12">
      <c r="A75" s="179" t="s">
        <v>226</v>
      </c>
      <c r="B75" s="180"/>
      <c r="C75" s="180"/>
      <c r="D75" s="180" t="s">
        <v>227</v>
      </c>
      <c r="E75" s="178">
        <v>1588487.64</v>
      </c>
      <c r="F75" s="178">
        <v>1588487.64</v>
      </c>
      <c r="G75" s="181" t="s">
        <v>11</v>
      </c>
      <c r="H75" s="181" t="s">
        <v>11</v>
      </c>
      <c r="I75" s="181" t="s">
        <v>11</v>
      </c>
      <c r="J75" s="181" t="s">
        <v>11</v>
      </c>
      <c r="K75" s="181" t="s">
        <v>11</v>
      </c>
      <c r="L75" s="181" t="s">
        <v>11</v>
      </c>
    </row>
    <row r="76" s="176" customFormat="1" ht="20" customHeight="1" spans="1:12">
      <c r="A76" s="179" t="s">
        <v>228</v>
      </c>
      <c r="B76" s="180"/>
      <c r="C76" s="180"/>
      <c r="D76" s="180" t="s">
        <v>229</v>
      </c>
      <c r="E76" s="178">
        <v>117058</v>
      </c>
      <c r="F76" s="178">
        <v>117058</v>
      </c>
      <c r="G76" s="181" t="s">
        <v>11</v>
      </c>
      <c r="H76" s="181" t="s">
        <v>11</v>
      </c>
      <c r="I76" s="181" t="s">
        <v>11</v>
      </c>
      <c r="J76" s="181" t="s">
        <v>11</v>
      </c>
      <c r="K76" s="181" t="s">
        <v>11</v>
      </c>
      <c r="L76" s="181" t="s">
        <v>11</v>
      </c>
    </row>
    <row r="77" s="176" customFormat="1" ht="20" customHeight="1" spans="1:12">
      <c r="A77" s="179" t="s">
        <v>230</v>
      </c>
      <c r="B77" s="180"/>
      <c r="C77" s="180"/>
      <c r="D77" s="180" t="s">
        <v>231</v>
      </c>
      <c r="E77" s="178">
        <v>14494835</v>
      </c>
      <c r="F77" s="178">
        <v>14494835</v>
      </c>
      <c r="G77" s="181" t="s">
        <v>11</v>
      </c>
      <c r="H77" s="181" t="s">
        <v>11</v>
      </c>
      <c r="I77" s="181" t="s">
        <v>11</v>
      </c>
      <c r="J77" s="181" t="s">
        <v>11</v>
      </c>
      <c r="K77" s="181" t="s">
        <v>11</v>
      </c>
      <c r="L77" s="181" t="s">
        <v>11</v>
      </c>
    </row>
    <row r="78" s="176" customFormat="1" ht="20" customHeight="1" spans="1:12">
      <c r="A78" s="179" t="s">
        <v>232</v>
      </c>
      <c r="B78" s="180"/>
      <c r="C78" s="180"/>
      <c r="D78" s="180" t="s">
        <v>233</v>
      </c>
      <c r="E78" s="178">
        <v>126060</v>
      </c>
      <c r="F78" s="178">
        <v>126060</v>
      </c>
      <c r="G78" s="181" t="s">
        <v>11</v>
      </c>
      <c r="H78" s="181" t="s">
        <v>11</v>
      </c>
      <c r="I78" s="181" t="s">
        <v>11</v>
      </c>
      <c r="J78" s="181" t="s">
        <v>11</v>
      </c>
      <c r="K78" s="181" t="s">
        <v>11</v>
      </c>
      <c r="L78" s="181" t="s">
        <v>11</v>
      </c>
    </row>
    <row r="79" s="176" customFormat="1" ht="20" customHeight="1" spans="1:12">
      <c r="A79" s="179" t="s">
        <v>234</v>
      </c>
      <c r="B79" s="180"/>
      <c r="C79" s="180"/>
      <c r="D79" s="180" t="s">
        <v>235</v>
      </c>
      <c r="E79" s="178">
        <v>8560560</v>
      </c>
      <c r="F79" s="178">
        <v>8560560</v>
      </c>
      <c r="G79" s="181" t="s">
        <v>11</v>
      </c>
      <c r="H79" s="181" t="s">
        <v>11</v>
      </c>
      <c r="I79" s="181" t="s">
        <v>11</v>
      </c>
      <c r="J79" s="181" t="s">
        <v>11</v>
      </c>
      <c r="K79" s="181" t="s">
        <v>11</v>
      </c>
      <c r="L79" s="181" t="s">
        <v>11</v>
      </c>
    </row>
    <row r="80" s="176" customFormat="1" ht="20" customHeight="1" spans="1:12">
      <c r="A80" s="179" t="s">
        <v>236</v>
      </c>
      <c r="B80" s="180"/>
      <c r="C80" s="180"/>
      <c r="D80" s="180" t="s">
        <v>237</v>
      </c>
      <c r="E80" s="178">
        <v>1158215</v>
      </c>
      <c r="F80" s="178">
        <v>1158215</v>
      </c>
      <c r="G80" s="181" t="s">
        <v>11</v>
      </c>
      <c r="H80" s="181" t="s">
        <v>11</v>
      </c>
      <c r="I80" s="181" t="s">
        <v>11</v>
      </c>
      <c r="J80" s="181" t="s">
        <v>11</v>
      </c>
      <c r="K80" s="181" t="s">
        <v>11</v>
      </c>
      <c r="L80" s="181" t="s">
        <v>11</v>
      </c>
    </row>
    <row r="81" s="176" customFormat="1" ht="20" customHeight="1" spans="1:12">
      <c r="A81" s="179" t="s">
        <v>238</v>
      </c>
      <c r="B81" s="180"/>
      <c r="C81" s="180"/>
      <c r="D81" s="180" t="s">
        <v>239</v>
      </c>
      <c r="E81" s="178">
        <v>4650000</v>
      </c>
      <c r="F81" s="178">
        <v>4650000</v>
      </c>
      <c r="G81" s="181" t="s">
        <v>11</v>
      </c>
      <c r="H81" s="181" t="s">
        <v>11</v>
      </c>
      <c r="I81" s="181" t="s">
        <v>11</v>
      </c>
      <c r="J81" s="181" t="s">
        <v>11</v>
      </c>
      <c r="K81" s="181" t="s">
        <v>11</v>
      </c>
      <c r="L81" s="181" t="s">
        <v>11</v>
      </c>
    </row>
    <row r="82" s="176" customFormat="1" ht="20" customHeight="1" spans="1:12">
      <c r="A82" s="179" t="s">
        <v>240</v>
      </c>
      <c r="B82" s="180"/>
      <c r="C82" s="180"/>
      <c r="D82" s="180" t="s">
        <v>241</v>
      </c>
      <c r="E82" s="178">
        <v>1383220</v>
      </c>
      <c r="F82" s="178">
        <v>1383220</v>
      </c>
      <c r="G82" s="181" t="s">
        <v>11</v>
      </c>
      <c r="H82" s="181" t="s">
        <v>11</v>
      </c>
      <c r="I82" s="181" t="s">
        <v>11</v>
      </c>
      <c r="J82" s="181" t="s">
        <v>11</v>
      </c>
      <c r="K82" s="181" t="s">
        <v>11</v>
      </c>
      <c r="L82" s="181" t="s">
        <v>11</v>
      </c>
    </row>
    <row r="83" s="176" customFormat="1" ht="20" customHeight="1" spans="1:12">
      <c r="A83" s="179" t="s">
        <v>242</v>
      </c>
      <c r="B83" s="180"/>
      <c r="C83" s="180"/>
      <c r="D83" s="180" t="s">
        <v>106</v>
      </c>
      <c r="E83" s="178">
        <v>559880</v>
      </c>
      <c r="F83" s="178">
        <v>559880</v>
      </c>
      <c r="G83" s="181" t="s">
        <v>11</v>
      </c>
      <c r="H83" s="181" t="s">
        <v>11</v>
      </c>
      <c r="I83" s="181" t="s">
        <v>11</v>
      </c>
      <c r="J83" s="181" t="s">
        <v>11</v>
      </c>
      <c r="K83" s="181" t="s">
        <v>11</v>
      </c>
      <c r="L83" s="181" t="s">
        <v>11</v>
      </c>
    </row>
    <row r="84" s="176" customFormat="1" ht="20" customHeight="1" spans="1:12">
      <c r="A84" s="179" t="s">
        <v>243</v>
      </c>
      <c r="B84" s="180"/>
      <c r="C84" s="180"/>
      <c r="D84" s="180" t="s">
        <v>244</v>
      </c>
      <c r="E84" s="178">
        <v>26200</v>
      </c>
      <c r="F84" s="178">
        <v>26200</v>
      </c>
      <c r="G84" s="181" t="s">
        <v>11</v>
      </c>
      <c r="H84" s="181" t="s">
        <v>11</v>
      </c>
      <c r="I84" s="181" t="s">
        <v>11</v>
      </c>
      <c r="J84" s="181" t="s">
        <v>11</v>
      </c>
      <c r="K84" s="181" t="s">
        <v>11</v>
      </c>
      <c r="L84" s="181" t="s">
        <v>11</v>
      </c>
    </row>
    <row r="85" s="176" customFormat="1" ht="20" customHeight="1" spans="1:12">
      <c r="A85" s="179" t="s">
        <v>245</v>
      </c>
      <c r="B85" s="180"/>
      <c r="C85" s="180"/>
      <c r="D85" s="180" t="s">
        <v>246</v>
      </c>
      <c r="E85" s="178">
        <v>355290</v>
      </c>
      <c r="F85" s="178">
        <v>355290</v>
      </c>
      <c r="G85" s="181" t="s">
        <v>11</v>
      </c>
      <c r="H85" s="181" t="s">
        <v>11</v>
      </c>
      <c r="I85" s="181" t="s">
        <v>11</v>
      </c>
      <c r="J85" s="181" t="s">
        <v>11</v>
      </c>
      <c r="K85" s="181" t="s">
        <v>11</v>
      </c>
      <c r="L85" s="181" t="s">
        <v>11</v>
      </c>
    </row>
    <row r="86" s="176" customFormat="1" ht="20" customHeight="1" spans="1:12">
      <c r="A86" s="179" t="s">
        <v>247</v>
      </c>
      <c r="B86" s="180"/>
      <c r="C86" s="180"/>
      <c r="D86" s="180" t="s">
        <v>248</v>
      </c>
      <c r="E86" s="178">
        <v>431180</v>
      </c>
      <c r="F86" s="178">
        <v>431180</v>
      </c>
      <c r="G86" s="181" t="s">
        <v>11</v>
      </c>
      <c r="H86" s="181" t="s">
        <v>11</v>
      </c>
      <c r="I86" s="181" t="s">
        <v>11</v>
      </c>
      <c r="J86" s="181" t="s">
        <v>11</v>
      </c>
      <c r="K86" s="181" t="s">
        <v>11</v>
      </c>
      <c r="L86" s="181" t="s">
        <v>11</v>
      </c>
    </row>
    <row r="87" s="176" customFormat="1" ht="20" customHeight="1" spans="1:12">
      <c r="A87" s="179" t="s">
        <v>249</v>
      </c>
      <c r="B87" s="180"/>
      <c r="C87" s="180"/>
      <c r="D87" s="180" t="s">
        <v>250</v>
      </c>
      <c r="E87" s="178">
        <v>10670</v>
      </c>
      <c r="F87" s="178">
        <v>10670</v>
      </c>
      <c r="G87" s="181" t="s">
        <v>11</v>
      </c>
      <c r="H87" s="181" t="s">
        <v>11</v>
      </c>
      <c r="I87" s="181" t="s">
        <v>11</v>
      </c>
      <c r="J87" s="181" t="s">
        <v>11</v>
      </c>
      <c r="K87" s="181" t="s">
        <v>11</v>
      </c>
      <c r="L87" s="181" t="s">
        <v>11</v>
      </c>
    </row>
    <row r="88" s="176" customFormat="1" ht="20" customHeight="1" spans="1:12">
      <c r="A88" s="179" t="s">
        <v>251</v>
      </c>
      <c r="B88" s="180"/>
      <c r="C88" s="180"/>
      <c r="D88" s="180" t="s">
        <v>252</v>
      </c>
      <c r="E88" s="178">
        <v>792958.46</v>
      </c>
      <c r="F88" s="178">
        <v>792958.46</v>
      </c>
      <c r="G88" s="181" t="s">
        <v>11</v>
      </c>
      <c r="H88" s="181" t="s">
        <v>11</v>
      </c>
      <c r="I88" s="181" t="s">
        <v>11</v>
      </c>
      <c r="J88" s="181" t="s">
        <v>11</v>
      </c>
      <c r="K88" s="181" t="s">
        <v>11</v>
      </c>
      <c r="L88" s="181" t="s">
        <v>11</v>
      </c>
    </row>
    <row r="89" s="176" customFormat="1" ht="20" customHeight="1" spans="1:12">
      <c r="A89" s="179" t="s">
        <v>253</v>
      </c>
      <c r="B89" s="180"/>
      <c r="C89" s="180"/>
      <c r="D89" s="180" t="s">
        <v>254</v>
      </c>
      <c r="E89" s="178">
        <v>792958.46</v>
      </c>
      <c r="F89" s="178">
        <v>792958.46</v>
      </c>
      <c r="G89" s="181" t="s">
        <v>11</v>
      </c>
      <c r="H89" s="181" t="s">
        <v>11</v>
      </c>
      <c r="I89" s="181" t="s">
        <v>11</v>
      </c>
      <c r="J89" s="181" t="s">
        <v>11</v>
      </c>
      <c r="K89" s="181" t="s">
        <v>11</v>
      </c>
      <c r="L89" s="181" t="s">
        <v>11</v>
      </c>
    </row>
    <row r="90" s="176" customFormat="1" ht="20" customHeight="1" spans="1:12">
      <c r="A90" s="179" t="s">
        <v>255</v>
      </c>
      <c r="B90" s="180"/>
      <c r="C90" s="180"/>
      <c r="D90" s="180" t="s">
        <v>256</v>
      </c>
      <c r="E90" s="178">
        <v>138121.55</v>
      </c>
      <c r="F90" s="178">
        <v>138121.55</v>
      </c>
      <c r="G90" s="181" t="s">
        <v>11</v>
      </c>
      <c r="H90" s="181" t="s">
        <v>11</v>
      </c>
      <c r="I90" s="181" t="s">
        <v>11</v>
      </c>
      <c r="J90" s="181" t="s">
        <v>11</v>
      </c>
      <c r="K90" s="181" t="s">
        <v>11</v>
      </c>
      <c r="L90" s="181" t="s">
        <v>11</v>
      </c>
    </row>
    <row r="91" s="176" customFormat="1" ht="20" customHeight="1" spans="1:12">
      <c r="A91" s="179" t="s">
        <v>257</v>
      </c>
      <c r="B91" s="180"/>
      <c r="C91" s="180"/>
      <c r="D91" s="180" t="s">
        <v>258</v>
      </c>
      <c r="E91" s="178">
        <v>138121.55</v>
      </c>
      <c r="F91" s="178">
        <v>138121.55</v>
      </c>
      <c r="G91" s="181" t="s">
        <v>11</v>
      </c>
      <c r="H91" s="181" t="s">
        <v>11</v>
      </c>
      <c r="I91" s="181" t="s">
        <v>11</v>
      </c>
      <c r="J91" s="181" t="s">
        <v>11</v>
      </c>
      <c r="K91" s="181" t="s">
        <v>11</v>
      </c>
      <c r="L91" s="181" t="s">
        <v>11</v>
      </c>
    </row>
    <row r="92" s="176" customFormat="1" ht="20" customHeight="1" spans="1:12">
      <c r="A92" s="179" t="s">
        <v>259</v>
      </c>
      <c r="B92" s="180"/>
      <c r="C92" s="180"/>
      <c r="D92" s="180" t="s">
        <v>260</v>
      </c>
      <c r="E92" s="178">
        <v>6443</v>
      </c>
      <c r="F92" s="178">
        <v>6443</v>
      </c>
      <c r="G92" s="181" t="s">
        <v>11</v>
      </c>
      <c r="H92" s="181" t="s">
        <v>11</v>
      </c>
      <c r="I92" s="181" t="s">
        <v>11</v>
      </c>
      <c r="J92" s="181" t="s">
        <v>11</v>
      </c>
      <c r="K92" s="181" t="s">
        <v>11</v>
      </c>
      <c r="L92" s="181" t="s">
        <v>11</v>
      </c>
    </row>
    <row r="93" s="176" customFormat="1" ht="20" customHeight="1" spans="1:12">
      <c r="A93" s="179" t="s">
        <v>261</v>
      </c>
      <c r="B93" s="180"/>
      <c r="C93" s="180"/>
      <c r="D93" s="180" t="s">
        <v>262</v>
      </c>
      <c r="E93" s="178">
        <v>6443</v>
      </c>
      <c r="F93" s="178">
        <v>6443</v>
      </c>
      <c r="G93" s="181" t="s">
        <v>11</v>
      </c>
      <c r="H93" s="181" t="s">
        <v>11</v>
      </c>
      <c r="I93" s="181" t="s">
        <v>11</v>
      </c>
      <c r="J93" s="181" t="s">
        <v>11</v>
      </c>
      <c r="K93" s="181" t="s">
        <v>11</v>
      </c>
      <c r="L93" s="181" t="s">
        <v>11</v>
      </c>
    </row>
    <row r="94" s="176" customFormat="1" ht="20" customHeight="1" spans="1:12">
      <c r="A94" s="179" t="s">
        <v>263</v>
      </c>
      <c r="B94" s="180"/>
      <c r="C94" s="180"/>
      <c r="D94" s="180" t="s">
        <v>264</v>
      </c>
      <c r="E94" s="178">
        <v>1744917.47</v>
      </c>
      <c r="F94" s="178">
        <v>1744917.47</v>
      </c>
      <c r="G94" s="181" t="s">
        <v>11</v>
      </c>
      <c r="H94" s="181" t="s">
        <v>11</v>
      </c>
      <c r="I94" s="181" t="s">
        <v>11</v>
      </c>
      <c r="J94" s="181" t="s">
        <v>11</v>
      </c>
      <c r="K94" s="181" t="s">
        <v>11</v>
      </c>
      <c r="L94" s="181" t="s">
        <v>11</v>
      </c>
    </row>
    <row r="95" s="176" customFormat="1" ht="20" customHeight="1" spans="1:12">
      <c r="A95" s="179" t="s">
        <v>265</v>
      </c>
      <c r="B95" s="180"/>
      <c r="C95" s="180"/>
      <c r="D95" s="180" t="s">
        <v>266</v>
      </c>
      <c r="E95" s="178">
        <v>872936.75</v>
      </c>
      <c r="F95" s="178">
        <v>872936.75</v>
      </c>
      <c r="G95" s="181" t="s">
        <v>11</v>
      </c>
      <c r="H95" s="181" t="s">
        <v>11</v>
      </c>
      <c r="I95" s="181" t="s">
        <v>11</v>
      </c>
      <c r="J95" s="181" t="s">
        <v>11</v>
      </c>
      <c r="K95" s="181" t="s">
        <v>11</v>
      </c>
      <c r="L95" s="181" t="s">
        <v>11</v>
      </c>
    </row>
    <row r="96" s="176" customFormat="1" ht="20" customHeight="1" spans="1:12">
      <c r="A96" s="179" t="s">
        <v>267</v>
      </c>
      <c r="B96" s="180"/>
      <c r="C96" s="180"/>
      <c r="D96" s="180" t="s">
        <v>268</v>
      </c>
      <c r="E96" s="178">
        <v>871980.72</v>
      </c>
      <c r="F96" s="178">
        <v>871980.72</v>
      </c>
      <c r="G96" s="181" t="s">
        <v>11</v>
      </c>
      <c r="H96" s="181" t="s">
        <v>11</v>
      </c>
      <c r="I96" s="181" t="s">
        <v>11</v>
      </c>
      <c r="J96" s="181" t="s">
        <v>11</v>
      </c>
      <c r="K96" s="181" t="s">
        <v>11</v>
      </c>
      <c r="L96" s="181" t="s">
        <v>11</v>
      </c>
    </row>
    <row r="97" s="176" customFormat="1" ht="20" customHeight="1" spans="1:12">
      <c r="A97" s="179" t="s">
        <v>269</v>
      </c>
      <c r="B97" s="180"/>
      <c r="C97" s="180"/>
      <c r="D97" s="180" t="s">
        <v>270</v>
      </c>
      <c r="E97" s="178">
        <v>920860</v>
      </c>
      <c r="F97" s="178">
        <v>920860</v>
      </c>
      <c r="G97" s="181" t="s">
        <v>11</v>
      </c>
      <c r="H97" s="181" t="s">
        <v>11</v>
      </c>
      <c r="I97" s="181" t="s">
        <v>11</v>
      </c>
      <c r="J97" s="181" t="s">
        <v>11</v>
      </c>
      <c r="K97" s="181" t="s">
        <v>11</v>
      </c>
      <c r="L97" s="181" t="s">
        <v>11</v>
      </c>
    </row>
    <row r="98" s="176" customFormat="1" ht="20" customHeight="1" spans="1:12">
      <c r="A98" s="179" t="s">
        <v>271</v>
      </c>
      <c r="B98" s="180"/>
      <c r="C98" s="180"/>
      <c r="D98" s="180" t="s">
        <v>272</v>
      </c>
      <c r="E98" s="178">
        <v>920860</v>
      </c>
      <c r="F98" s="178">
        <v>920860</v>
      </c>
      <c r="G98" s="181" t="s">
        <v>11</v>
      </c>
      <c r="H98" s="181" t="s">
        <v>11</v>
      </c>
      <c r="I98" s="181" t="s">
        <v>11</v>
      </c>
      <c r="J98" s="181" t="s">
        <v>11</v>
      </c>
      <c r="K98" s="181" t="s">
        <v>11</v>
      </c>
      <c r="L98" s="181" t="s">
        <v>11</v>
      </c>
    </row>
    <row r="99" s="176" customFormat="1" ht="20" customHeight="1" spans="1:12">
      <c r="A99" s="179" t="s">
        <v>273</v>
      </c>
      <c r="B99" s="180"/>
      <c r="C99" s="180"/>
      <c r="D99" s="180" t="s">
        <v>274</v>
      </c>
      <c r="E99" s="178">
        <v>46071677.23</v>
      </c>
      <c r="F99" s="178">
        <v>46071677.23</v>
      </c>
      <c r="G99" s="181" t="s">
        <v>11</v>
      </c>
      <c r="H99" s="181" t="s">
        <v>11</v>
      </c>
      <c r="I99" s="181" t="s">
        <v>11</v>
      </c>
      <c r="J99" s="181" t="s">
        <v>11</v>
      </c>
      <c r="K99" s="181" t="s">
        <v>11</v>
      </c>
      <c r="L99" s="181" t="s">
        <v>11</v>
      </c>
    </row>
    <row r="100" s="176" customFormat="1" ht="20" customHeight="1" spans="1:12">
      <c r="A100" s="179" t="s">
        <v>275</v>
      </c>
      <c r="B100" s="180"/>
      <c r="C100" s="180"/>
      <c r="D100" s="180" t="s">
        <v>276</v>
      </c>
      <c r="E100" s="178">
        <v>1873009.54</v>
      </c>
      <c r="F100" s="178">
        <v>1873009.54</v>
      </c>
      <c r="G100" s="181" t="s">
        <v>11</v>
      </c>
      <c r="H100" s="181" t="s">
        <v>11</v>
      </c>
      <c r="I100" s="181" t="s">
        <v>11</v>
      </c>
      <c r="J100" s="181" t="s">
        <v>11</v>
      </c>
      <c r="K100" s="181" t="s">
        <v>11</v>
      </c>
      <c r="L100" s="181" t="s">
        <v>11</v>
      </c>
    </row>
    <row r="101" s="176" customFormat="1" ht="20" customHeight="1" spans="1:12">
      <c r="A101" s="179" t="s">
        <v>277</v>
      </c>
      <c r="B101" s="180"/>
      <c r="C101" s="180"/>
      <c r="D101" s="180" t="s">
        <v>106</v>
      </c>
      <c r="E101" s="178">
        <v>1441190</v>
      </c>
      <c r="F101" s="178">
        <v>1441190</v>
      </c>
      <c r="G101" s="181" t="s">
        <v>11</v>
      </c>
      <c r="H101" s="181" t="s">
        <v>11</v>
      </c>
      <c r="I101" s="181" t="s">
        <v>11</v>
      </c>
      <c r="J101" s="181" t="s">
        <v>11</v>
      </c>
      <c r="K101" s="181" t="s">
        <v>11</v>
      </c>
      <c r="L101" s="181" t="s">
        <v>11</v>
      </c>
    </row>
    <row r="102" s="176" customFormat="1" ht="20" customHeight="1" spans="1:12">
      <c r="A102" s="179" t="s">
        <v>278</v>
      </c>
      <c r="B102" s="180"/>
      <c r="C102" s="180"/>
      <c r="D102" s="180" t="s">
        <v>279</v>
      </c>
      <c r="E102" s="178">
        <v>431819.54</v>
      </c>
      <c r="F102" s="178">
        <v>431819.54</v>
      </c>
      <c r="G102" s="181" t="s">
        <v>11</v>
      </c>
      <c r="H102" s="181" t="s">
        <v>11</v>
      </c>
      <c r="I102" s="181" t="s">
        <v>11</v>
      </c>
      <c r="J102" s="181" t="s">
        <v>11</v>
      </c>
      <c r="K102" s="181" t="s">
        <v>11</v>
      </c>
      <c r="L102" s="181" t="s">
        <v>11</v>
      </c>
    </row>
    <row r="103" s="176" customFormat="1" ht="20" customHeight="1" spans="1:12">
      <c r="A103" s="179" t="s">
        <v>280</v>
      </c>
      <c r="B103" s="180"/>
      <c r="C103" s="180"/>
      <c r="D103" s="180" t="s">
        <v>281</v>
      </c>
      <c r="E103" s="178">
        <v>60000</v>
      </c>
      <c r="F103" s="178">
        <v>60000</v>
      </c>
      <c r="G103" s="181" t="s">
        <v>11</v>
      </c>
      <c r="H103" s="181" t="s">
        <v>11</v>
      </c>
      <c r="I103" s="181" t="s">
        <v>11</v>
      </c>
      <c r="J103" s="181" t="s">
        <v>11</v>
      </c>
      <c r="K103" s="181" t="s">
        <v>11</v>
      </c>
      <c r="L103" s="181" t="s">
        <v>11</v>
      </c>
    </row>
    <row r="104" s="176" customFormat="1" ht="20" customHeight="1" spans="1:12">
      <c r="A104" s="179" t="s">
        <v>282</v>
      </c>
      <c r="B104" s="180"/>
      <c r="C104" s="180"/>
      <c r="D104" s="180" t="s">
        <v>283</v>
      </c>
      <c r="E104" s="178">
        <v>60000</v>
      </c>
      <c r="F104" s="178">
        <v>60000</v>
      </c>
      <c r="G104" s="181" t="s">
        <v>11</v>
      </c>
      <c r="H104" s="181" t="s">
        <v>11</v>
      </c>
      <c r="I104" s="181" t="s">
        <v>11</v>
      </c>
      <c r="J104" s="181" t="s">
        <v>11</v>
      </c>
      <c r="K104" s="181" t="s">
        <v>11</v>
      </c>
      <c r="L104" s="181" t="s">
        <v>11</v>
      </c>
    </row>
    <row r="105" s="176" customFormat="1" ht="20" customHeight="1" spans="1:12">
      <c r="A105" s="179" t="s">
        <v>284</v>
      </c>
      <c r="B105" s="180"/>
      <c r="C105" s="180"/>
      <c r="D105" s="180" t="s">
        <v>285</v>
      </c>
      <c r="E105" s="178">
        <v>38600</v>
      </c>
      <c r="F105" s="178">
        <v>38600</v>
      </c>
      <c r="G105" s="181" t="s">
        <v>11</v>
      </c>
      <c r="H105" s="181" t="s">
        <v>11</v>
      </c>
      <c r="I105" s="181" t="s">
        <v>11</v>
      </c>
      <c r="J105" s="181" t="s">
        <v>11</v>
      </c>
      <c r="K105" s="181" t="s">
        <v>11</v>
      </c>
      <c r="L105" s="181" t="s">
        <v>11</v>
      </c>
    </row>
    <row r="106" s="176" customFormat="1" ht="20" customHeight="1" spans="1:12">
      <c r="A106" s="179" t="s">
        <v>286</v>
      </c>
      <c r="B106" s="180"/>
      <c r="C106" s="180"/>
      <c r="D106" s="180" t="s">
        <v>287</v>
      </c>
      <c r="E106" s="178">
        <v>38600</v>
      </c>
      <c r="F106" s="178">
        <v>38600</v>
      </c>
      <c r="G106" s="181" t="s">
        <v>11</v>
      </c>
      <c r="H106" s="181" t="s">
        <v>11</v>
      </c>
      <c r="I106" s="181" t="s">
        <v>11</v>
      </c>
      <c r="J106" s="181" t="s">
        <v>11</v>
      </c>
      <c r="K106" s="181" t="s">
        <v>11</v>
      </c>
      <c r="L106" s="181" t="s">
        <v>11</v>
      </c>
    </row>
    <row r="107" s="176" customFormat="1" ht="20" customHeight="1" spans="1:12">
      <c r="A107" s="179" t="s">
        <v>288</v>
      </c>
      <c r="B107" s="180"/>
      <c r="C107" s="180"/>
      <c r="D107" s="180" t="s">
        <v>289</v>
      </c>
      <c r="E107" s="178">
        <v>38408613.08</v>
      </c>
      <c r="F107" s="178">
        <v>38408613.08</v>
      </c>
      <c r="G107" s="181" t="s">
        <v>11</v>
      </c>
      <c r="H107" s="181" t="s">
        <v>11</v>
      </c>
      <c r="I107" s="181" t="s">
        <v>11</v>
      </c>
      <c r="J107" s="181" t="s">
        <v>11</v>
      </c>
      <c r="K107" s="181" t="s">
        <v>11</v>
      </c>
      <c r="L107" s="181" t="s">
        <v>11</v>
      </c>
    </row>
    <row r="108" s="176" customFormat="1" ht="20" customHeight="1" spans="1:12">
      <c r="A108" s="179" t="s">
        <v>290</v>
      </c>
      <c r="B108" s="180"/>
      <c r="C108" s="180"/>
      <c r="D108" s="180" t="s">
        <v>291</v>
      </c>
      <c r="E108" s="178">
        <v>1741328</v>
      </c>
      <c r="F108" s="178">
        <v>1741328</v>
      </c>
      <c r="G108" s="181" t="s">
        <v>11</v>
      </c>
      <c r="H108" s="181" t="s">
        <v>11</v>
      </c>
      <c r="I108" s="181" t="s">
        <v>11</v>
      </c>
      <c r="J108" s="181" t="s">
        <v>11</v>
      </c>
      <c r="K108" s="181" t="s">
        <v>11</v>
      </c>
      <c r="L108" s="181" t="s">
        <v>11</v>
      </c>
    </row>
    <row r="109" s="176" customFormat="1" ht="20" customHeight="1" spans="1:12">
      <c r="A109" s="179" t="s">
        <v>292</v>
      </c>
      <c r="B109" s="180"/>
      <c r="C109" s="180"/>
      <c r="D109" s="180" t="s">
        <v>293</v>
      </c>
      <c r="E109" s="178">
        <v>5000</v>
      </c>
      <c r="F109" s="178">
        <v>5000</v>
      </c>
      <c r="G109" s="181" t="s">
        <v>11</v>
      </c>
      <c r="H109" s="181" t="s">
        <v>11</v>
      </c>
      <c r="I109" s="181" t="s">
        <v>11</v>
      </c>
      <c r="J109" s="181" t="s">
        <v>11</v>
      </c>
      <c r="K109" s="181" t="s">
        <v>11</v>
      </c>
      <c r="L109" s="181" t="s">
        <v>11</v>
      </c>
    </row>
    <row r="110" s="176" customFormat="1" ht="20" customHeight="1" spans="1:12">
      <c r="A110" s="179" t="s">
        <v>294</v>
      </c>
      <c r="B110" s="180"/>
      <c r="C110" s="180"/>
      <c r="D110" s="180" t="s">
        <v>295</v>
      </c>
      <c r="E110" s="178">
        <v>975020</v>
      </c>
      <c r="F110" s="178">
        <v>975020</v>
      </c>
      <c r="G110" s="181" t="s">
        <v>11</v>
      </c>
      <c r="H110" s="181" t="s">
        <v>11</v>
      </c>
      <c r="I110" s="181" t="s">
        <v>11</v>
      </c>
      <c r="J110" s="181" t="s">
        <v>11</v>
      </c>
      <c r="K110" s="181" t="s">
        <v>11</v>
      </c>
      <c r="L110" s="181" t="s">
        <v>11</v>
      </c>
    </row>
    <row r="111" s="176" customFormat="1" ht="20" customHeight="1" spans="1:12">
      <c r="A111" s="179" t="s">
        <v>296</v>
      </c>
      <c r="B111" s="180"/>
      <c r="C111" s="180"/>
      <c r="D111" s="180" t="s">
        <v>297</v>
      </c>
      <c r="E111" s="178">
        <v>255070</v>
      </c>
      <c r="F111" s="178">
        <v>255070</v>
      </c>
      <c r="G111" s="181" t="s">
        <v>11</v>
      </c>
      <c r="H111" s="181" t="s">
        <v>11</v>
      </c>
      <c r="I111" s="181" t="s">
        <v>11</v>
      </c>
      <c r="J111" s="181" t="s">
        <v>11</v>
      </c>
      <c r="K111" s="181" t="s">
        <v>11</v>
      </c>
      <c r="L111" s="181" t="s">
        <v>11</v>
      </c>
    </row>
    <row r="112" s="176" customFormat="1" ht="20" customHeight="1" spans="1:12">
      <c r="A112" s="179" t="s">
        <v>298</v>
      </c>
      <c r="B112" s="180"/>
      <c r="C112" s="180"/>
      <c r="D112" s="180" t="s">
        <v>299</v>
      </c>
      <c r="E112" s="178">
        <v>9480368</v>
      </c>
      <c r="F112" s="178">
        <v>9480368</v>
      </c>
      <c r="G112" s="181" t="s">
        <v>11</v>
      </c>
      <c r="H112" s="181" t="s">
        <v>11</v>
      </c>
      <c r="I112" s="181" t="s">
        <v>11</v>
      </c>
      <c r="J112" s="181" t="s">
        <v>11</v>
      </c>
      <c r="K112" s="181" t="s">
        <v>11</v>
      </c>
      <c r="L112" s="181" t="s">
        <v>11</v>
      </c>
    </row>
    <row r="113" s="176" customFormat="1" ht="20" customHeight="1" spans="1:12">
      <c r="A113" s="179" t="s">
        <v>300</v>
      </c>
      <c r="B113" s="180"/>
      <c r="C113" s="180"/>
      <c r="D113" s="180" t="s">
        <v>301</v>
      </c>
      <c r="E113" s="178">
        <v>25951827.08</v>
      </c>
      <c r="F113" s="178">
        <v>25951827.08</v>
      </c>
      <c r="G113" s="181" t="s">
        <v>11</v>
      </c>
      <c r="H113" s="181" t="s">
        <v>11</v>
      </c>
      <c r="I113" s="181" t="s">
        <v>11</v>
      </c>
      <c r="J113" s="181" t="s">
        <v>11</v>
      </c>
      <c r="K113" s="181" t="s">
        <v>11</v>
      </c>
      <c r="L113" s="181" t="s">
        <v>11</v>
      </c>
    </row>
    <row r="114" s="176" customFormat="1" ht="20" customHeight="1" spans="1:12">
      <c r="A114" s="179" t="s">
        <v>302</v>
      </c>
      <c r="B114" s="180"/>
      <c r="C114" s="180"/>
      <c r="D114" s="180" t="s">
        <v>303</v>
      </c>
      <c r="E114" s="178">
        <v>200000</v>
      </c>
      <c r="F114" s="178">
        <v>200000</v>
      </c>
      <c r="G114" s="181" t="s">
        <v>11</v>
      </c>
      <c r="H114" s="181" t="s">
        <v>11</v>
      </c>
      <c r="I114" s="181" t="s">
        <v>11</v>
      </c>
      <c r="J114" s="181" t="s">
        <v>11</v>
      </c>
      <c r="K114" s="181" t="s">
        <v>11</v>
      </c>
      <c r="L114" s="181" t="s">
        <v>11</v>
      </c>
    </row>
    <row r="115" s="176" customFormat="1" ht="20" customHeight="1" spans="1:12">
      <c r="A115" s="179" t="s">
        <v>304</v>
      </c>
      <c r="B115" s="180"/>
      <c r="C115" s="180"/>
      <c r="D115" s="180" t="s">
        <v>305</v>
      </c>
      <c r="E115" s="178">
        <v>200000</v>
      </c>
      <c r="F115" s="178">
        <v>200000</v>
      </c>
      <c r="G115" s="181" t="s">
        <v>11</v>
      </c>
      <c r="H115" s="181" t="s">
        <v>11</v>
      </c>
      <c r="I115" s="181" t="s">
        <v>11</v>
      </c>
      <c r="J115" s="181" t="s">
        <v>11</v>
      </c>
      <c r="K115" s="181" t="s">
        <v>11</v>
      </c>
      <c r="L115" s="181" t="s">
        <v>11</v>
      </c>
    </row>
    <row r="116" s="176" customFormat="1" ht="20" customHeight="1" spans="1:12">
      <c r="A116" s="179" t="s">
        <v>306</v>
      </c>
      <c r="B116" s="180"/>
      <c r="C116" s="180"/>
      <c r="D116" s="180" t="s">
        <v>307</v>
      </c>
      <c r="E116" s="178">
        <v>2694830</v>
      </c>
      <c r="F116" s="178">
        <v>2694830</v>
      </c>
      <c r="G116" s="181" t="s">
        <v>11</v>
      </c>
      <c r="H116" s="181" t="s">
        <v>11</v>
      </c>
      <c r="I116" s="181" t="s">
        <v>11</v>
      </c>
      <c r="J116" s="181" t="s">
        <v>11</v>
      </c>
      <c r="K116" s="181" t="s">
        <v>11</v>
      </c>
      <c r="L116" s="181" t="s">
        <v>11</v>
      </c>
    </row>
    <row r="117" s="176" customFormat="1" ht="20" customHeight="1" spans="1:12">
      <c r="A117" s="179" t="s">
        <v>308</v>
      </c>
      <c r="B117" s="180"/>
      <c r="C117" s="180"/>
      <c r="D117" s="180" t="s">
        <v>309</v>
      </c>
      <c r="E117" s="178">
        <v>2694830</v>
      </c>
      <c r="F117" s="178">
        <v>2694830</v>
      </c>
      <c r="G117" s="181" t="s">
        <v>11</v>
      </c>
      <c r="H117" s="181" t="s">
        <v>11</v>
      </c>
      <c r="I117" s="181" t="s">
        <v>11</v>
      </c>
      <c r="J117" s="181" t="s">
        <v>11</v>
      </c>
      <c r="K117" s="181" t="s">
        <v>11</v>
      </c>
      <c r="L117" s="181" t="s">
        <v>11</v>
      </c>
    </row>
    <row r="118" s="176" customFormat="1" ht="20" customHeight="1" spans="1:12">
      <c r="A118" s="179" t="s">
        <v>310</v>
      </c>
      <c r="B118" s="180"/>
      <c r="C118" s="180"/>
      <c r="D118" s="180" t="s">
        <v>311</v>
      </c>
      <c r="E118" s="178">
        <v>830334.06</v>
      </c>
      <c r="F118" s="178">
        <v>830334.06</v>
      </c>
      <c r="G118" s="181" t="s">
        <v>11</v>
      </c>
      <c r="H118" s="181" t="s">
        <v>11</v>
      </c>
      <c r="I118" s="181" t="s">
        <v>11</v>
      </c>
      <c r="J118" s="181" t="s">
        <v>11</v>
      </c>
      <c r="K118" s="181" t="s">
        <v>11</v>
      </c>
      <c r="L118" s="181" t="s">
        <v>11</v>
      </c>
    </row>
    <row r="119" s="176" customFormat="1" ht="20" customHeight="1" spans="1:12">
      <c r="A119" s="179" t="s">
        <v>312</v>
      </c>
      <c r="B119" s="180"/>
      <c r="C119" s="180"/>
      <c r="D119" s="180" t="s">
        <v>313</v>
      </c>
      <c r="E119" s="178">
        <v>830334.06</v>
      </c>
      <c r="F119" s="178">
        <v>830334.06</v>
      </c>
      <c r="G119" s="181" t="s">
        <v>11</v>
      </c>
      <c r="H119" s="181" t="s">
        <v>11</v>
      </c>
      <c r="I119" s="181" t="s">
        <v>11</v>
      </c>
      <c r="J119" s="181" t="s">
        <v>11</v>
      </c>
      <c r="K119" s="181" t="s">
        <v>11</v>
      </c>
      <c r="L119" s="181" t="s">
        <v>11</v>
      </c>
    </row>
    <row r="120" s="176" customFormat="1" ht="20" customHeight="1" spans="1:12">
      <c r="A120" s="179" t="s">
        <v>314</v>
      </c>
      <c r="B120" s="180"/>
      <c r="C120" s="180"/>
      <c r="D120" s="180" t="s">
        <v>315</v>
      </c>
      <c r="E120" s="178">
        <v>139110.55</v>
      </c>
      <c r="F120" s="178">
        <v>139110.55</v>
      </c>
      <c r="G120" s="181" t="s">
        <v>11</v>
      </c>
      <c r="H120" s="181" t="s">
        <v>11</v>
      </c>
      <c r="I120" s="181" t="s">
        <v>11</v>
      </c>
      <c r="J120" s="181" t="s">
        <v>11</v>
      </c>
      <c r="K120" s="181" t="s">
        <v>11</v>
      </c>
      <c r="L120" s="181" t="s">
        <v>11</v>
      </c>
    </row>
    <row r="121" s="176" customFormat="1" ht="20" customHeight="1" spans="1:12">
      <c r="A121" s="179" t="s">
        <v>316</v>
      </c>
      <c r="B121" s="180"/>
      <c r="C121" s="180"/>
      <c r="D121" s="180" t="s">
        <v>317</v>
      </c>
      <c r="E121" s="178">
        <v>139110.55</v>
      </c>
      <c r="F121" s="178">
        <v>139110.55</v>
      </c>
      <c r="G121" s="181" t="s">
        <v>11</v>
      </c>
      <c r="H121" s="181" t="s">
        <v>11</v>
      </c>
      <c r="I121" s="181" t="s">
        <v>11</v>
      </c>
      <c r="J121" s="181" t="s">
        <v>11</v>
      </c>
      <c r="K121" s="181" t="s">
        <v>11</v>
      </c>
      <c r="L121" s="181" t="s">
        <v>11</v>
      </c>
    </row>
    <row r="122" s="176" customFormat="1" ht="20" customHeight="1" spans="1:12">
      <c r="A122" s="179" t="s">
        <v>318</v>
      </c>
      <c r="B122" s="180"/>
      <c r="C122" s="180"/>
      <c r="D122" s="180" t="s">
        <v>319</v>
      </c>
      <c r="E122" s="178">
        <v>120000</v>
      </c>
      <c r="F122" s="178">
        <v>120000</v>
      </c>
      <c r="G122" s="181" t="s">
        <v>11</v>
      </c>
      <c r="H122" s="181" t="s">
        <v>11</v>
      </c>
      <c r="I122" s="181" t="s">
        <v>11</v>
      </c>
      <c r="J122" s="181" t="s">
        <v>11</v>
      </c>
      <c r="K122" s="181" t="s">
        <v>11</v>
      </c>
      <c r="L122" s="181" t="s">
        <v>11</v>
      </c>
    </row>
    <row r="123" s="176" customFormat="1" ht="20" customHeight="1" spans="1:12">
      <c r="A123" s="179" t="s">
        <v>320</v>
      </c>
      <c r="B123" s="180"/>
      <c r="C123" s="180"/>
      <c r="D123" s="180" t="s">
        <v>321</v>
      </c>
      <c r="E123" s="178">
        <v>120000</v>
      </c>
      <c r="F123" s="178">
        <v>120000</v>
      </c>
      <c r="G123" s="181" t="s">
        <v>11</v>
      </c>
      <c r="H123" s="181" t="s">
        <v>11</v>
      </c>
      <c r="I123" s="181" t="s">
        <v>11</v>
      </c>
      <c r="J123" s="181" t="s">
        <v>11</v>
      </c>
      <c r="K123" s="181" t="s">
        <v>11</v>
      </c>
      <c r="L123" s="181" t="s">
        <v>11</v>
      </c>
    </row>
    <row r="124" s="176" customFormat="1" ht="20" customHeight="1" spans="1:12">
      <c r="A124" s="179" t="s">
        <v>322</v>
      </c>
      <c r="B124" s="180"/>
      <c r="C124" s="180"/>
      <c r="D124" s="180" t="s">
        <v>323</v>
      </c>
      <c r="E124" s="178">
        <v>356500</v>
      </c>
      <c r="F124" s="178">
        <v>356500</v>
      </c>
      <c r="G124" s="181" t="s">
        <v>11</v>
      </c>
      <c r="H124" s="181" t="s">
        <v>11</v>
      </c>
      <c r="I124" s="181" t="s">
        <v>11</v>
      </c>
      <c r="J124" s="181" t="s">
        <v>11</v>
      </c>
      <c r="K124" s="181" t="s">
        <v>11</v>
      </c>
      <c r="L124" s="181" t="s">
        <v>11</v>
      </c>
    </row>
    <row r="125" s="176" customFormat="1" ht="20" customHeight="1" spans="1:12">
      <c r="A125" s="179" t="s">
        <v>324</v>
      </c>
      <c r="B125" s="180"/>
      <c r="C125" s="180"/>
      <c r="D125" s="180" t="s">
        <v>325</v>
      </c>
      <c r="E125" s="178">
        <v>356500</v>
      </c>
      <c r="F125" s="178">
        <v>356500</v>
      </c>
      <c r="G125" s="181" t="s">
        <v>11</v>
      </c>
      <c r="H125" s="181" t="s">
        <v>11</v>
      </c>
      <c r="I125" s="181" t="s">
        <v>11</v>
      </c>
      <c r="J125" s="181" t="s">
        <v>11</v>
      </c>
      <c r="K125" s="181" t="s">
        <v>11</v>
      </c>
      <c r="L125" s="181" t="s">
        <v>11</v>
      </c>
    </row>
    <row r="126" s="176" customFormat="1" ht="20" customHeight="1" spans="1:12">
      <c r="A126" s="179" t="s">
        <v>326</v>
      </c>
      <c r="B126" s="180"/>
      <c r="C126" s="180"/>
      <c r="D126" s="180" t="s">
        <v>327</v>
      </c>
      <c r="E126" s="178">
        <v>1350680</v>
      </c>
      <c r="F126" s="178">
        <v>1350680</v>
      </c>
      <c r="G126" s="181" t="s">
        <v>11</v>
      </c>
      <c r="H126" s="181" t="s">
        <v>11</v>
      </c>
      <c r="I126" s="181" t="s">
        <v>11</v>
      </c>
      <c r="J126" s="181" t="s">
        <v>11</v>
      </c>
      <c r="K126" s="181" t="s">
        <v>11</v>
      </c>
      <c r="L126" s="181" t="s">
        <v>11</v>
      </c>
    </row>
    <row r="127" s="176" customFormat="1" ht="20" customHeight="1" spans="1:12">
      <c r="A127" s="179" t="s">
        <v>328</v>
      </c>
      <c r="B127" s="180"/>
      <c r="C127" s="180"/>
      <c r="D127" s="180" t="s">
        <v>329</v>
      </c>
      <c r="E127" s="178">
        <v>1350680</v>
      </c>
      <c r="F127" s="178">
        <v>1350680</v>
      </c>
      <c r="G127" s="181" t="s">
        <v>11</v>
      </c>
      <c r="H127" s="181" t="s">
        <v>11</v>
      </c>
      <c r="I127" s="181" t="s">
        <v>11</v>
      </c>
      <c r="J127" s="181" t="s">
        <v>11</v>
      </c>
      <c r="K127" s="181" t="s">
        <v>11</v>
      </c>
      <c r="L127" s="181" t="s">
        <v>11</v>
      </c>
    </row>
    <row r="128" s="176" customFormat="1" ht="20" customHeight="1" spans="1:12">
      <c r="A128" s="179" t="s">
        <v>330</v>
      </c>
      <c r="B128" s="180"/>
      <c r="C128" s="180"/>
      <c r="D128" s="180" t="s">
        <v>331</v>
      </c>
      <c r="E128" s="178">
        <v>22556872.87</v>
      </c>
      <c r="F128" s="178">
        <v>22556872.87</v>
      </c>
      <c r="G128" s="181" t="s">
        <v>11</v>
      </c>
      <c r="H128" s="181" t="s">
        <v>11</v>
      </c>
      <c r="I128" s="181" t="s">
        <v>11</v>
      </c>
      <c r="J128" s="181" t="s">
        <v>11</v>
      </c>
      <c r="K128" s="181" t="s">
        <v>11</v>
      </c>
      <c r="L128" s="181" t="s">
        <v>11</v>
      </c>
    </row>
    <row r="129" s="176" customFormat="1" ht="20" customHeight="1" spans="1:12">
      <c r="A129" s="179" t="s">
        <v>332</v>
      </c>
      <c r="B129" s="180"/>
      <c r="C129" s="180"/>
      <c r="D129" s="180" t="s">
        <v>333</v>
      </c>
      <c r="E129" s="178">
        <v>14762912</v>
      </c>
      <c r="F129" s="178">
        <v>14762912</v>
      </c>
      <c r="G129" s="181" t="s">
        <v>11</v>
      </c>
      <c r="H129" s="181" t="s">
        <v>11</v>
      </c>
      <c r="I129" s="181" t="s">
        <v>11</v>
      </c>
      <c r="J129" s="181" t="s">
        <v>11</v>
      </c>
      <c r="K129" s="181" t="s">
        <v>11</v>
      </c>
      <c r="L129" s="181" t="s">
        <v>11</v>
      </c>
    </row>
    <row r="130" s="176" customFormat="1" ht="20" customHeight="1" spans="1:12">
      <c r="A130" s="179" t="s">
        <v>334</v>
      </c>
      <c r="B130" s="180"/>
      <c r="C130" s="180"/>
      <c r="D130" s="180" t="s">
        <v>106</v>
      </c>
      <c r="E130" s="178">
        <v>1991800</v>
      </c>
      <c r="F130" s="178">
        <v>1991800</v>
      </c>
      <c r="G130" s="181" t="s">
        <v>11</v>
      </c>
      <c r="H130" s="181" t="s">
        <v>11</v>
      </c>
      <c r="I130" s="181" t="s">
        <v>11</v>
      </c>
      <c r="J130" s="181" t="s">
        <v>11</v>
      </c>
      <c r="K130" s="181" t="s">
        <v>11</v>
      </c>
      <c r="L130" s="181" t="s">
        <v>11</v>
      </c>
    </row>
    <row r="131" s="176" customFormat="1" ht="20" customHeight="1" spans="1:12">
      <c r="A131" s="179" t="s">
        <v>335</v>
      </c>
      <c r="B131" s="180"/>
      <c r="C131" s="180"/>
      <c r="D131" s="180" t="s">
        <v>336</v>
      </c>
      <c r="E131" s="178">
        <v>128317</v>
      </c>
      <c r="F131" s="178">
        <v>128317</v>
      </c>
      <c r="G131" s="181" t="s">
        <v>11</v>
      </c>
      <c r="H131" s="181" t="s">
        <v>11</v>
      </c>
      <c r="I131" s="181" t="s">
        <v>11</v>
      </c>
      <c r="J131" s="181" t="s">
        <v>11</v>
      </c>
      <c r="K131" s="181" t="s">
        <v>11</v>
      </c>
      <c r="L131" s="181" t="s">
        <v>11</v>
      </c>
    </row>
    <row r="132" s="176" customFormat="1" ht="20" customHeight="1" spans="1:12">
      <c r="A132" s="179" t="s">
        <v>337</v>
      </c>
      <c r="B132" s="180"/>
      <c r="C132" s="180"/>
      <c r="D132" s="180" t="s">
        <v>338</v>
      </c>
      <c r="E132" s="178">
        <v>291675</v>
      </c>
      <c r="F132" s="178">
        <v>291675</v>
      </c>
      <c r="G132" s="181" t="s">
        <v>11</v>
      </c>
      <c r="H132" s="181" t="s">
        <v>11</v>
      </c>
      <c r="I132" s="181" t="s">
        <v>11</v>
      </c>
      <c r="J132" s="181" t="s">
        <v>11</v>
      </c>
      <c r="K132" s="181" t="s">
        <v>11</v>
      </c>
      <c r="L132" s="181" t="s">
        <v>11</v>
      </c>
    </row>
    <row r="133" s="176" customFormat="1" ht="20" customHeight="1" spans="1:12">
      <c r="A133" s="179" t="s">
        <v>339</v>
      </c>
      <c r="B133" s="180"/>
      <c r="C133" s="180"/>
      <c r="D133" s="180" t="s">
        <v>340</v>
      </c>
      <c r="E133" s="178">
        <v>181120</v>
      </c>
      <c r="F133" s="178">
        <v>181120</v>
      </c>
      <c r="G133" s="181" t="s">
        <v>11</v>
      </c>
      <c r="H133" s="181" t="s">
        <v>11</v>
      </c>
      <c r="I133" s="181" t="s">
        <v>11</v>
      </c>
      <c r="J133" s="181" t="s">
        <v>11</v>
      </c>
      <c r="K133" s="181" t="s">
        <v>11</v>
      </c>
      <c r="L133" s="181" t="s">
        <v>11</v>
      </c>
    </row>
    <row r="134" s="176" customFormat="1" ht="20" customHeight="1" spans="1:12">
      <c r="A134" s="179" t="s">
        <v>341</v>
      </c>
      <c r="B134" s="180"/>
      <c r="C134" s="180"/>
      <c r="D134" s="180" t="s">
        <v>342</v>
      </c>
      <c r="E134" s="178">
        <v>12170000</v>
      </c>
      <c r="F134" s="178">
        <v>12170000</v>
      </c>
      <c r="G134" s="181" t="s">
        <v>11</v>
      </c>
      <c r="H134" s="181" t="s">
        <v>11</v>
      </c>
      <c r="I134" s="181" t="s">
        <v>11</v>
      </c>
      <c r="J134" s="181" t="s">
        <v>11</v>
      </c>
      <c r="K134" s="181" t="s">
        <v>11</v>
      </c>
      <c r="L134" s="181" t="s">
        <v>11</v>
      </c>
    </row>
    <row r="135" s="176" customFormat="1" ht="20" customHeight="1" spans="1:12">
      <c r="A135" s="179" t="s">
        <v>343</v>
      </c>
      <c r="B135" s="180"/>
      <c r="C135" s="180"/>
      <c r="D135" s="180" t="s">
        <v>344</v>
      </c>
      <c r="E135" s="178">
        <v>5321660.87</v>
      </c>
      <c r="F135" s="178">
        <v>5321660.87</v>
      </c>
      <c r="G135" s="181" t="s">
        <v>11</v>
      </c>
      <c r="H135" s="181" t="s">
        <v>11</v>
      </c>
      <c r="I135" s="181" t="s">
        <v>11</v>
      </c>
      <c r="J135" s="181" t="s">
        <v>11</v>
      </c>
      <c r="K135" s="181" t="s">
        <v>11</v>
      </c>
      <c r="L135" s="181" t="s">
        <v>11</v>
      </c>
    </row>
    <row r="136" s="176" customFormat="1" ht="20" customHeight="1" spans="1:12">
      <c r="A136" s="179" t="s">
        <v>345</v>
      </c>
      <c r="B136" s="180"/>
      <c r="C136" s="180"/>
      <c r="D136" s="180" t="s">
        <v>106</v>
      </c>
      <c r="E136" s="178">
        <v>672590</v>
      </c>
      <c r="F136" s="178">
        <v>672590</v>
      </c>
      <c r="G136" s="181" t="s">
        <v>11</v>
      </c>
      <c r="H136" s="181" t="s">
        <v>11</v>
      </c>
      <c r="I136" s="181" t="s">
        <v>11</v>
      </c>
      <c r="J136" s="181" t="s">
        <v>11</v>
      </c>
      <c r="K136" s="181" t="s">
        <v>11</v>
      </c>
      <c r="L136" s="181" t="s">
        <v>11</v>
      </c>
    </row>
    <row r="137" s="176" customFormat="1" ht="20" customHeight="1" spans="1:12">
      <c r="A137" s="179" t="s">
        <v>346</v>
      </c>
      <c r="B137" s="180"/>
      <c r="C137" s="180"/>
      <c r="D137" s="180" t="s">
        <v>347</v>
      </c>
      <c r="E137" s="178">
        <v>108606</v>
      </c>
      <c r="F137" s="178">
        <v>108606</v>
      </c>
      <c r="G137" s="181" t="s">
        <v>11</v>
      </c>
      <c r="H137" s="181" t="s">
        <v>11</v>
      </c>
      <c r="I137" s="181" t="s">
        <v>11</v>
      </c>
      <c r="J137" s="181" t="s">
        <v>11</v>
      </c>
      <c r="K137" s="181" t="s">
        <v>11</v>
      </c>
      <c r="L137" s="181" t="s">
        <v>11</v>
      </c>
    </row>
    <row r="138" s="176" customFormat="1" ht="20" customHeight="1" spans="1:12">
      <c r="A138" s="179" t="s">
        <v>348</v>
      </c>
      <c r="B138" s="180"/>
      <c r="C138" s="180"/>
      <c r="D138" s="180" t="s">
        <v>349</v>
      </c>
      <c r="E138" s="178">
        <v>3860173.53</v>
      </c>
      <c r="F138" s="178">
        <v>3860173.53</v>
      </c>
      <c r="G138" s="181" t="s">
        <v>11</v>
      </c>
      <c r="H138" s="181" t="s">
        <v>11</v>
      </c>
      <c r="I138" s="181" t="s">
        <v>11</v>
      </c>
      <c r="J138" s="181" t="s">
        <v>11</v>
      </c>
      <c r="K138" s="181" t="s">
        <v>11</v>
      </c>
      <c r="L138" s="181" t="s">
        <v>11</v>
      </c>
    </row>
    <row r="139" s="176" customFormat="1" ht="20" customHeight="1" spans="1:12">
      <c r="A139" s="179" t="s">
        <v>350</v>
      </c>
      <c r="B139" s="180"/>
      <c r="C139" s="180"/>
      <c r="D139" s="180" t="s">
        <v>351</v>
      </c>
      <c r="E139" s="178">
        <v>680291.34</v>
      </c>
      <c r="F139" s="178">
        <v>680291.34</v>
      </c>
      <c r="G139" s="181" t="s">
        <v>11</v>
      </c>
      <c r="H139" s="181" t="s">
        <v>11</v>
      </c>
      <c r="I139" s="181" t="s">
        <v>11</v>
      </c>
      <c r="J139" s="181" t="s">
        <v>11</v>
      </c>
      <c r="K139" s="181" t="s">
        <v>11</v>
      </c>
      <c r="L139" s="181" t="s">
        <v>11</v>
      </c>
    </row>
    <row r="140" s="176" customFormat="1" ht="20" customHeight="1" spans="1:12">
      <c r="A140" s="179" t="s">
        <v>352</v>
      </c>
      <c r="B140" s="180"/>
      <c r="C140" s="180"/>
      <c r="D140" s="180" t="s">
        <v>353</v>
      </c>
      <c r="E140" s="178">
        <v>2200000</v>
      </c>
      <c r="F140" s="178">
        <v>2200000</v>
      </c>
      <c r="G140" s="181" t="s">
        <v>11</v>
      </c>
      <c r="H140" s="181" t="s">
        <v>11</v>
      </c>
      <c r="I140" s="181" t="s">
        <v>11</v>
      </c>
      <c r="J140" s="181" t="s">
        <v>11</v>
      </c>
      <c r="K140" s="181" t="s">
        <v>11</v>
      </c>
      <c r="L140" s="181" t="s">
        <v>11</v>
      </c>
    </row>
    <row r="141" s="176" customFormat="1" ht="20" customHeight="1" spans="1:12">
      <c r="A141" s="179" t="s">
        <v>354</v>
      </c>
      <c r="B141" s="180"/>
      <c r="C141" s="180"/>
      <c r="D141" s="180" t="s">
        <v>106</v>
      </c>
      <c r="E141" s="178">
        <v>2000000</v>
      </c>
      <c r="F141" s="178">
        <v>2000000</v>
      </c>
      <c r="G141" s="181" t="s">
        <v>11</v>
      </c>
      <c r="H141" s="181" t="s">
        <v>11</v>
      </c>
      <c r="I141" s="181" t="s">
        <v>11</v>
      </c>
      <c r="J141" s="181" t="s">
        <v>11</v>
      </c>
      <c r="K141" s="181" t="s">
        <v>11</v>
      </c>
      <c r="L141" s="181" t="s">
        <v>11</v>
      </c>
    </row>
    <row r="142" s="176" customFormat="1" ht="20" customHeight="1" spans="1:12">
      <c r="A142" s="179" t="s">
        <v>355</v>
      </c>
      <c r="B142" s="180"/>
      <c r="C142" s="180"/>
      <c r="D142" s="180" t="s">
        <v>356</v>
      </c>
      <c r="E142" s="178">
        <v>200000</v>
      </c>
      <c r="F142" s="178">
        <v>200000</v>
      </c>
      <c r="G142" s="181" t="s">
        <v>11</v>
      </c>
      <c r="H142" s="181" t="s">
        <v>11</v>
      </c>
      <c r="I142" s="181" t="s">
        <v>11</v>
      </c>
      <c r="J142" s="181" t="s">
        <v>11</v>
      </c>
      <c r="K142" s="181" t="s">
        <v>11</v>
      </c>
      <c r="L142" s="181" t="s">
        <v>11</v>
      </c>
    </row>
    <row r="143" s="176" customFormat="1" ht="20" customHeight="1" spans="1:12">
      <c r="A143" s="179" t="s">
        <v>357</v>
      </c>
      <c r="B143" s="180"/>
      <c r="C143" s="180"/>
      <c r="D143" s="180" t="s">
        <v>358</v>
      </c>
      <c r="E143" s="178">
        <v>222300</v>
      </c>
      <c r="F143" s="178">
        <v>222300</v>
      </c>
      <c r="G143" s="181" t="s">
        <v>11</v>
      </c>
      <c r="H143" s="181" t="s">
        <v>11</v>
      </c>
      <c r="I143" s="181" t="s">
        <v>11</v>
      </c>
      <c r="J143" s="181" t="s">
        <v>11</v>
      </c>
      <c r="K143" s="181" t="s">
        <v>11</v>
      </c>
      <c r="L143" s="181" t="s">
        <v>11</v>
      </c>
    </row>
    <row r="144" s="176" customFormat="1" ht="20" customHeight="1" spans="1:12">
      <c r="A144" s="179" t="s">
        <v>359</v>
      </c>
      <c r="B144" s="180"/>
      <c r="C144" s="180"/>
      <c r="D144" s="180" t="s">
        <v>360</v>
      </c>
      <c r="E144" s="178">
        <v>222300</v>
      </c>
      <c r="F144" s="178">
        <v>222300</v>
      </c>
      <c r="G144" s="181" t="s">
        <v>11</v>
      </c>
      <c r="H144" s="181" t="s">
        <v>11</v>
      </c>
      <c r="I144" s="181" t="s">
        <v>11</v>
      </c>
      <c r="J144" s="181" t="s">
        <v>11</v>
      </c>
      <c r="K144" s="181" t="s">
        <v>11</v>
      </c>
      <c r="L144" s="181" t="s">
        <v>11</v>
      </c>
    </row>
    <row r="145" s="176" customFormat="1" ht="20" customHeight="1" spans="1:12">
      <c r="A145" s="179" t="s">
        <v>361</v>
      </c>
      <c r="B145" s="180"/>
      <c r="C145" s="180"/>
      <c r="D145" s="180" t="s">
        <v>362</v>
      </c>
      <c r="E145" s="178">
        <v>50000</v>
      </c>
      <c r="F145" s="178">
        <v>50000</v>
      </c>
      <c r="G145" s="181" t="s">
        <v>11</v>
      </c>
      <c r="H145" s="181" t="s">
        <v>11</v>
      </c>
      <c r="I145" s="181" t="s">
        <v>11</v>
      </c>
      <c r="J145" s="181" t="s">
        <v>11</v>
      </c>
      <c r="K145" s="181" t="s">
        <v>11</v>
      </c>
      <c r="L145" s="181" t="s">
        <v>11</v>
      </c>
    </row>
    <row r="146" s="176" customFormat="1" ht="20" customHeight="1" spans="1:12">
      <c r="A146" s="179" t="s">
        <v>363</v>
      </c>
      <c r="B146" s="180"/>
      <c r="C146" s="180"/>
      <c r="D146" s="180" t="s">
        <v>364</v>
      </c>
      <c r="E146" s="178">
        <v>50000</v>
      </c>
      <c r="F146" s="178">
        <v>50000</v>
      </c>
      <c r="G146" s="181" t="s">
        <v>11</v>
      </c>
      <c r="H146" s="181" t="s">
        <v>11</v>
      </c>
      <c r="I146" s="181" t="s">
        <v>11</v>
      </c>
      <c r="J146" s="181" t="s">
        <v>11</v>
      </c>
      <c r="K146" s="181" t="s">
        <v>11</v>
      </c>
      <c r="L146" s="181" t="s">
        <v>11</v>
      </c>
    </row>
    <row r="147" s="176" customFormat="1" ht="20" customHeight="1" spans="1:12">
      <c r="A147" s="179" t="s">
        <v>365</v>
      </c>
      <c r="B147" s="180"/>
      <c r="C147" s="180"/>
      <c r="D147" s="180" t="s">
        <v>366</v>
      </c>
      <c r="E147" s="178">
        <v>10000</v>
      </c>
      <c r="F147" s="178">
        <v>10000</v>
      </c>
      <c r="G147" s="181" t="s">
        <v>11</v>
      </c>
      <c r="H147" s="181" t="s">
        <v>11</v>
      </c>
      <c r="I147" s="181" t="s">
        <v>11</v>
      </c>
      <c r="J147" s="181" t="s">
        <v>11</v>
      </c>
      <c r="K147" s="181" t="s">
        <v>11</v>
      </c>
      <c r="L147" s="181" t="s">
        <v>11</v>
      </c>
    </row>
    <row r="148" s="176" customFormat="1" ht="20" customHeight="1" spans="1:12">
      <c r="A148" s="179" t="s">
        <v>367</v>
      </c>
      <c r="B148" s="180"/>
      <c r="C148" s="180"/>
      <c r="D148" s="180" t="s">
        <v>368</v>
      </c>
      <c r="E148" s="178">
        <v>10000</v>
      </c>
      <c r="F148" s="178">
        <v>10000</v>
      </c>
      <c r="G148" s="181" t="s">
        <v>11</v>
      </c>
      <c r="H148" s="181" t="s">
        <v>11</v>
      </c>
      <c r="I148" s="181" t="s">
        <v>11</v>
      </c>
      <c r="J148" s="181" t="s">
        <v>11</v>
      </c>
      <c r="K148" s="181" t="s">
        <v>11</v>
      </c>
      <c r="L148" s="181" t="s">
        <v>11</v>
      </c>
    </row>
    <row r="149" s="176" customFormat="1" ht="20" customHeight="1" spans="1:12">
      <c r="A149" s="179" t="s">
        <v>369</v>
      </c>
      <c r="B149" s="180"/>
      <c r="C149" s="180"/>
      <c r="D149" s="180" t="s">
        <v>370</v>
      </c>
      <c r="E149" s="178">
        <v>10000</v>
      </c>
      <c r="F149" s="178">
        <v>10000</v>
      </c>
      <c r="G149" s="181" t="s">
        <v>11</v>
      </c>
      <c r="H149" s="181" t="s">
        <v>11</v>
      </c>
      <c r="I149" s="181" t="s">
        <v>11</v>
      </c>
      <c r="J149" s="181" t="s">
        <v>11</v>
      </c>
      <c r="K149" s="181" t="s">
        <v>11</v>
      </c>
      <c r="L149" s="181" t="s">
        <v>11</v>
      </c>
    </row>
    <row r="150" s="176" customFormat="1" ht="20" customHeight="1" spans="1:12">
      <c r="A150" s="179" t="s">
        <v>371</v>
      </c>
      <c r="B150" s="180"/>
      <c r="C150" s="180"/>
      <c r="D150" s="180" t="s">
        <v>372</v>
      </c>
      <c r="E150" s="178">
        <v>16359886.65</v>
      </c>
      <c r="F150" s="178">
        <v>1821447.05</v>
      </c>
      <c r="G150" s="181" t="s">
        <v>11</v>
      </c>
      <c r="H150" s="181" t="s">
        <v>11</v>
      </c>
      <c r="I150" s="181" t="s">
        <v>11</v>
      </c>
      <c r="J150" s="181" t="s">
        <v>11</v>
      </c>
      <c r="K150" s="181" t="s">
        <v>11</v>
      </c>
      <c r="L150" s="178">
        <v>14538439.6</v>
      </c>
    </row>
    <row r="151" s="176" customFormat="1" ht="20" customHeight="1" spans="1:12">
      <c r="A151" s="179" t="s">
        <v>373</v>
      </c>
      <c r="B151" s="180"/>
      <c r="C151" s="180"/>
      <c r="D151" s="180" t="s">
        <v>374</v>
      </c>
      <c r="E151" s="178">
        <v>1821447.05</v>
      </c>
      <c r="F151" s="178">
        <v>1821447.05</v>
      </c>
      <c r="G151" s="181" t="s">
        <v>11</v>
      </c>
      <c r="H151" s="181" t="s">
        <v>11</v>
      </c>
      <c r="I151" s="181" t="s">
        <v>11</v>
      </c>
      <c r="J151" s="181" t="s">
        <v>11</v>
      </c>
      <c r="K151" s="181" t="s">
        <v>11</v>
      </c>
      <c r="L151" s="181" t="s">
        <v>11</v>
      </c>
    </row>
    <row r="152" s="176" customFormat="1" ht="20" customHeight="1" spans="1:12">
      <c r="A152" s="179" t="s">
        <v>375</v>
      </c>
      <c r="B152" s="180"/>
      <c r="C152" s="180"/>
      <c r="D152" s="180" t="s">
        <v>376</v>
      </c>
      <c r="E152" s="178">
        <v>915000</v>
      </c>
      <c r="F152" s="178">
        <v>915000</v>
      </c>
      <c r="G152" s="181" t="s">
        <v>11</v>
      </c>
      <c r="H152" s="181" t="s">
        <v>11</v>
      </c>
      <c r="I152" s="181" t="s">
        <v>11</v>
      </c>
      <c r="J152" s="181" t="s">
        <v>11</v>
      </c>
      <c r="K152" s="181" t="s">
        <v>11</v>
      </c>
      <c r="L152" s="181" t="s">
        <v>11</v>
      </c>
    </row>
    <row r="153" s="176" customFormat="1" ht="20" customHeight="1" spans="1:12">
      <c r="A153" s="179" t="s">
        <v>377</v>
      </c>
      <c r="B153" s="180"/>
      <c r="C153" s="180"/>
      <c r="D153" s="180" t="s">
        <v>378</v>
      </c>
      <c r="E153" s="178">
        <v>693300</v>
      </c>
      <c r="F153" s="178">
        <v>693300</v>
      </c>
      <c r="G153" s="181" t="s">
        <v>11</v>
      </c>
      <c r="H153" s="181" t="s">
        <v>11</v>
      </c>
      <c r="I153" s="181" t="s">
        <v>11</v>
      </c>
      <c r="J153" s="181" t="s">
        <v>11</v>
      </c>
      <c r="K153" s="181" t="s">
        <v>11</v>
      </c>
      <c r="L153" s="181" t="s">
        <v>11</v>
      </c>
    </row>
    <row r="154" s="176" customFormat="1" ht="20" customHeight="1" spans="1:12">
      <c r="A154" s="179" t="s">
        <v>379</v>
      </c>
      <c r="B154" s="180"/>
      <c r="C154" s="180"/>
      <c r="D154" s="180" t="s">
        <v>380</v>
      </c>
      <c r="E154" s="178">
        <v>148147.05</v>
      </c>
      <c r="F154" s="178">
        <v>148147.05</v>
      </c>
      <c r="G154" s="181" t="s">
        <v>11</v>
      </c>
      <c r="H154" s="181" t="s">
        <v>11</v>
      </c>
      <c r="I154" s="181" t="s">
        <v>11</v>
      </c>
      <c r="J154" s="181" t="s">
        <v>11</v>
      </c>
      <c r="K154" s="181" t="s">
        <v>11</v>
      </c>
      <c r="L154" s="181" t="s">
        <v>11</v>
      </c>
    </row>
    <row r="155" s="176" customFormat="1" ht="20" customHeight="1" spans="1:12">
      <c r="A155" s="179" t="s">
        <v>381</v>
      </c>
      <c r="B155" s="180"/>
      <c r="C155" s="180"/>
      <c r="D155" s="180" t="s">
        <v>382</v>
      </c>
      <c r="E155" s="178">
        <v>65000</v>
      </c>
      <c r="F155" s="178">
        <v>65000</v>
      </c>
      <c r="G155" s="181" t="s">
        <v>11</v>
      </c>
      <c r="H155" s="181" t="s">
        <v>11</v>
      </c>
      <c r="I155" s="181" t="s">
        <v>11</v>
      </c>
      <c r="J155" s="181" t="s">
        <v>11</v>
      </c>
      <c r="K155" s="181" t="s">
        <v>11</v>
      </c>
      <c r="L155" s="181" t="s">
        <v>11</v>
      </c>
    </row>
    <row r="156" s="176" customFormat="1" ht="20" customHeight="1" spans="1:12">
      <c r="A156" s="179" t="s">
        <v>383</v>
      </c>
      <c r="B156" s="180"/>
      <c r="C156" s="180"/>
      <c r="D156" s="180" t="s">
        <v>372</v>
      </c>
      <c r="E156" s="178">
        <v>14538439.6</v>
      </c>
      <c r="F156" s="181" t="s">
        <v>11</v>
      </c>
      <c r="G156" s="181" t="s">
        <v>11</v>
      </c>
      <c r="H156" s="181" t="s">
        <v>11</v>
      </c>
      <c r="I156" s="181" t="s">
        <v>11</v>
      </c>
      <c r="J156" s="181" t="s">
        <v>11</v>
      </c>
      <c r="K156" s="181" t="s">
        <v>11</v>
      </c>
      <c r="L156" s="178">
        <v>14538439.6</v>
      </c>
    </row>
    <row r="157" s="176" customFormat="1" ht="20" customHeight="1" spans="1:12">
      <c r="A157" s="179" t="s">
        <v>384</v>
      </c>
      <c r="B157" s="180"/>
      <c r="C157" s="180"/>
      <c r="D157" s="180" t="s">
        <v>385</v>
      </c>
      <c r="E157" s="178">
        <v>14538439.6</v>
      </c>
      <c r="F157" s="181" t="s">
        <v>11</v>
      </c>
      <c r="G157" s="181" t="s">
        <v>11</v>
      </c>
      <c r="H157" s="181" t="s">
        <v>11</v>
      </c>
      <c r="I157" s="181" t="s">
        <v>11</v>
      </c>
      <c r="J157" s="181" t="s">
        <v>11</v>
      </c>
      <c r="K157" s="181" t="s">
        <v>11</v>
      </c>
      <c r="L157" s="178">
        <v>14538439.6</v>
      </c>
    </row>
    <row r="158" ht="21" customHeight="1" spans="1:11">
      <c r="A158" s="298" t="s">
        <v>386</v>
      </c>
      <c r="B158" s="298"/>
      <c r="C158" s="298"/>
      <c r="D158" s="298"/>
      <c r="E158" s="298"/>
      <c r="F158" s="298"/>
      <c r="G158" s="298"/>
      <c r="H158" s="298"/>
      <c r="I158" s="298"/>
      <c r="J158" s="298"/>
      <c r="K158" s="298"/>
    </row>
    <row r="159" ht="26.25" customHeight="1" spans="1:12">
      <c r="A159" s="299"/>
      <c r="B159" s="299"/>
      <c r="C159" s="299"/>
      <c r="D159" s="299"/>
      <c r="E159" s="299"/>
      <c r="F159" s="299"/>
      <c r="G159" s="299"/>
      <c r="H159" s="299"/>
      <c r="I159" s="299"/>
      <c r="J159" s="299"/>
      <c r="K159" s="299"/>
      <c r="L159" s="299"/>
    </row>
    <row r="160" s="286" customFormat="1" ht="18" hidden="1" customHeight="1" spans="1:12">
      <c r="A160" s="292" t="s">
        <v>387</v>
      </c>
      <c r="B160" s="292"/>
      <c r="C160" s="292"/>
      <c r="D160" s="292"/>
      <c r="E160" s="292">
        <f>附表1收入支出决算总表!C33-E9</f>
        <v>0</v>
      </c>
      <c r="F160" s="292">
        <f>附表1收入支出决算总表!C7+附表1收入支出决算总表!C8+附表1收入支出决算总表!C9-F9</f>
        <v>0</v>
      </c>
      <c r="G160" s="292">
        <f>附表1收入支出决算总表!C10-G9</f>
        <v>0</v>
      </c>
      <c r="H160" s="292">
        <f>附表1收入支出决算总表!C11-H9</f>
        <v>0</v>
      </c>
      <c r="I160" s="292"/>
      <c r="J160" s="292">
        <f>附表1收入支出决算总表!C12-J9</f>
        <v>0</v>
      </c>
      <c r="K160" s="292">
        <f>K9-附表1收入支出决算总表!C13</f>
        <v>0</v>
      </c>
      <c r="L160" s="292">
        <f>附表1收入支出决算总表!C14-L9</f>
        <v>0</v>
      </c>
    </row>
    <row r="161" s="287" customFormat="1" ht="18" hidden="1" customHeight="1" spans="1:12">
      <c r="A161" s="293" t="s">
        <v>388</v>
      </c>
      <c r="B161" s="293"/>
      <c r="C161" s="293"/>
      <c r="D161" s="293"/>
      <c r="E161" s="293"/>
      <c r="F161" s="293"/>
      <c r="G161" s="293"/>
      <c r="H161" s="293"/>
      <c r="I161" s="293"/>
      <c r="J161" s="293"/>
      <c r="K161" s="293"/>
      <c r="L161" s="293"/>
    </row>
    <row r="162" s="287" customFormat="1" ht="18" hidden="1" customHeight="1" spans="1:12">
      <c r="A162" s="294" t="s">
        <v>389</v>
      </c>
      <c r="B162" s="294"/>
      <c r="C162" s="294"/>
      <c r="D162" s="294"/>
      <c r="E162" s="294"/>
      <c r="F162" s="294"/>
      <c r="G162" s="294"/>
      <c r="H162" s="294"/>
      <c r="I162" s="294"/>
      <c r="J162" s="294"/>
      <c r="K162" s="294"/>
      <c r="L162" s="294"/>
    </row>
    <row r="163" s="287" customFormat="1" ht="18" hidden="1" customHeight="1" spans="1:12">
      <c r="A163" s="294" t="s">
        <v>390</v>
      </c>
      <c r="B163" s="294"/>
      <c r="C163" s="294"/>
      <c r="D163" s="294"/>
      <c r="E163" s="294"/>
      <c r="F163" s="294"/>
      <c r="G163" s="294"/>
      <c r="H163" s="294"/>
      <c r="I163" s="294"/>
      <c r="J163" s="294"/>
      <c r="K163" s="294"/>
      <c r="L163" s="294"/>
    </row>
    <row r="164" s="287" customFormat="1" ht="18" hidden="1" customHeight="1" spans="1:12">
      <c r="A164" s="294" t="s">
        <v>391</v>
      </c>
      <c r="B164" s="294"/>
      <c r="C164" s="294"/>
      <c r="D164" s="294"/>
      <c r="E164" s="294"/>
      <c r="F164" s="294"/>
      <c r="G164" s="294"/>
      <c r="H164" s="294"/>
      <c r="I164" s="294"/>
      <c r="J164" s="294"/>
      <c r="K164" s="294"/>
      <c r="L164" s="294"/>
    </row>
    <row r="165" s="287" customFormat="1" ht="18" hidden="1" customHeight="1" spans="1:12">
      <c r="A165" s="294" t="s">
        <v>392</v>
      </c>
      <c r="B165" s="294"/>
      <c r="C165" s="294"/>
      <c r="D165" s="294"/>
      <c r="E165" s="294"/>
      <c r="F165" s="294"/>
      <c r="G165" s="294"/>
      <c r="H165" s="294"/>
      <c r="I165" s="294"/>
      <c r="J165" s="294"/>
      <c r="K165" s="294"/>
      <c r="L165" s="294"/>
    </row>
    <row r="166" s="287" customFormat="1" ht="18" hidden="1" customHeight="1" spans="1:12">
      <c r="A166" s="294" t="s">
        <v>393</v>
      </c>
      <c r="B166" s="294"/>
      <c r="C166" s="294"/>
      <c r="D166" s="294"/>
      <c r="E166" s="294"/>
      <c r="F166" s="294"/>
      <c r="G166" s="294"/>
      <c r="H166" s="294"/>
      <c r="I166" s="294"/>
      <c r="J166" s="294"/>
      <c r="K166" s="294"/>
      <c r="L166" s="294"/>
    </row>
    <row r="167" s="287" customFormat="1" ht="18" hidden="1" customHeight="1" spans="1:12">
      <c r="A167" s="294" t="s">
        <v>394</v>
      </c>
      <c r="B167" s="294"/>
      <c r="C167" s="294"/>
      <c r="D167" s="294"/>
      <c r="E167" s="294"/>
      <c r="F167" s="294"/>
      <c r="G167" s="294"/>
      <c r="H167" s="294"/>
      <c r="I167" s="294"/>
      <c r="J167" s="294"/>
      <c r="K167" s="294"/>
      <c r="L167" s="294"/>
    </row>
    <row r="168" s="286" customFormat="1" ht="26.25" hidden="1" customHeight="1"/>
    <row r="169" s="286" customFormat="1" ht="26.25" customHeight="1"/>
    <row r="170" s="286" customFormat="1"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19.9" customHeight="1"/>
    <row r="358" ht="19.9" customHeight="1"/>
    <row r="359" ht="19.9" customHeight="1"/>
    <row r="360" ht="19.9" customHeight="1"/>
  </sheetData>
  <mergeCells count="17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K158"/>
    <mergeCell ref="A159:L159"/>
    <mergeCell ref="A160:D160"/>
    <mergeCell ref="A161:L161"/>
    <mergeCell ref="A162:L162"/>
    <mergeCell ref="A163:L163"/>
    <mergeCell ref="A164:L164"/>
    <mergeCell ref="A165:L165"/>
    <mergeCell ref="A166:L166"/>
    <mergeCell ref="A167:L167"/>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16"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4"/>
  <sheetViews>
    <sheetView zoomScaleSheetLayoutView="60" workbookViewId="0">
      <selection activeCell="A2" sqref="$A2:$XFD3"/>
    </sheetView>
  </sheetViews>
  <sheetFormatPr defaultColWidth="9" defaultRowHeight="14.25"/>
  <cols>
    <col min="1" max="1" width="5.66666666666667" style="288" customWidth="1"/>
    <col min="2" max="3" width="6" style="288" customWidth="1"/>
    <col min="4" max="4" width="32.8333333333333" style="288" customWidth="1"/>
    <col min="5" max="10" width="15.25" style="288" customWidth="1"/>
    <col min="11" max="16384" width="9" style="288"/>
  </cols>
  <sheetData>
    <row r="1" s="137" customFormat="1" ht="36" customHeight="1" spans="1:10">
      <c r="A1" s="187" t="s">
        <v>395</v>
      </c>
      <c r="B1" s="187"/>
      <c r="C1" s="187"/>
      <c r="D1" s="187"/>
      <c r="E1" s="187"/>
      <c r="F1" s="187"/>
      <c r="G1" s="187"/>
      <c r="H1" s="187"/>
      <c r="I1" s="187"/>
      <c r="J1" s="187"/>
    </row>
    <row r="2" s="137" customFormat="1" ht="19" customHeight="1" spans="1:10">
      <c r="A2" s="176"/>
      <c r="B2" s="176"/>
      <c r="C2" s="176"/>
      <c r="D2" s="176"/>
      <c r="E2" s="176"/>
      <c r="F2" s="176"/>
      <c r="G2" s="176"/>
      <c r="H2" s="176"/>
      <c r="I2" s="176"/>
      <c r="J2" s="203" t="s">
        <v>396</v>
      </c>
    </row>
    <row r="3" s="137" customFormat="1" ht="19" customHeight="1" spans="1:10">
      <c r="A3" s="188" t="s">
        <v>2</v>
      </c>
      <c r="B3" s="176"/>
      <c r="C3" s="176"/>
      <c r="D3" s="176"/>
      <c r="E3" s="176"/>
      <c r="F3" s="189"/>
      <c r="G3" s="176"/>
      <c r="H3" s="176"/>
      <c r="I3" s="176"/>
      <c r="J3" s="203" t="s">
        <v>3</v>
      </c>
    </row>
    <row r="4" s="137" customFormat="1" ht="18" customHeight="1" spans="1:10">
      <c r="A4" s="289" t="s">
        <v>6</v>
      </c>
      <c r="B4" s="290"/>
      <c r="C4" s="290" t="s">
        <v>11</v>
      </c>
      <c r="D4" s="290" t="s">
        <v>11</v>
      </c>
      <c r="E4" s="191" t="s">
        <v>74</v>
      </c>
      <c r="F4" s="191" t="s">
        <v>397</v>
      </c>
      <c r="G4" s="191" t="s">
        <v>398</v>
      </c>
      <c r="H4" s="191" t="s">
        <v>399</v>
      </c>
      <c r="I4" s="191" t="s">
        <v>400</v>
      </c>
      <c r="J4" s="191" t="s">
        <v>401</v>
      </c>
    </row>
    <row r="5" s="137" customFormat="1" ht="35.25" customHeight="1" spans="1:10">
      <c r="A5" s="192" t="s">
        <v>93</v>
      </c>
      <c r="B5" s="193"/>
      <c r="C5" s="193"/>
      <c r="D5" s="197" t="s">
        <v>94</v>
      </c>
      <c r="E5" s="193"/>
      <c r="F5" s="193" t="s">
        <v>11</v>
      </c>
      <c r="G5" s="193" t="s">
        <v>11</v>
      </c>
      <c r="H5" s="193" t="s">
        <v>11</v>
      </c>
      <c r="I5" s="193" t="s">
        <v>11</v>
      </c>
      <c r="J5" s="193" t="s">
        <v>11</v>
      </c>
    </row>
    <row r="6" s="137" customFormat="1" ht="18" customHeight="1" spans="1:10">
      <c r="A6" s="192"/>
      <c r="B6" s="193" t="s">
        <v>11</v>
      </c>
      <c r="C6" s="193" t="s">
        <v>11</v>
      </c>
      <c r="D6" s="197" t="s">
        <v>11</v>
      </c>
      <c r="E6" s="193" t="s">
        <v>11</v>
      </c>
      <c r="F6" s="193" t="s">
        <v>11</v>
      </c>
      <c r="G6" s="193" t="s">
        <v>11</v>
      </c>
      <c r="H6" s="193" t="s">
        <v>11</v>
      </c>
      <c r="I6" s="193" t="s">
        <v>11</v>
      </c>
      <c r="J6" s="193" t="s">
        <v>11</v>
      </c>
    </row>
    <row r="7" s="137" customFormat="1" ht="16.5" customHeight="1" spans="1:10">
      <c r="A7" s="192"/>
      <c r="B7" s="193" t="s">
        <v>11</v>
      </c>
      <c r="C7" s="193" t="s">
        <v>11</v>
      </c>
      <c r="D7" s="197" t="s">
        <v>11</v>
      </c>
      <c r="E7" s="193" t="s">
        <v>11</v>
      </c>
      <c r="F7" s="193" t="s">
        <v>11</v>
      </c>
      <c r="G7" s="193" t="s">
        <v>11</v>
      </c>
      <c r="H7" s="193" t="s">
        <v>11</v>
      </c>
      <c r="I7" s="193" t="s">
        <v>11</v>
      </c>
      <c r="J7" s="193" t="s">
        <v>11</v>
      </c>
    </row>
    <row r="8" s="137" customFormat="1" ht="21.75" customHeight="1" spans="1:10">
      <c r="A8" s="196" t="s">
        <v>97</v>
      </c>
      <c r="B8" s="197" t="s">
        <v>98</v>
      </c>
      <c r="C8" s="197" t="s">
        <v>99</v>
      </c>
      <c r="D8" s="197" t="s">
        <v>10</v>
      </c>
      <c r="E8" s="193" t="s">
        <v>12</v>
      </c>
      <c r="F8" s="193" t="s">
        <v>13</v>
      </c>
      <c r="G8" s="193" t="s">
        <v>19</v>
      </c>
      <c r="H8" s="193" t="s">
        <v>22</v>
      </c>
      <c r="I8" s="193" t="s">
        <v>25</v>
      </c>
      <c r="J8" s="193" t="s">
        <v>28</v>
      </c>
    </row>
    <row r="9" s="137" customFormat="1" ht="21.75" customHeight="1" spans="1:10">
      <c r="A9" s="196"/>
      <c r="B9" s="197" t="s">
        <v>11</v>
      </c>
      <c r="C9" s="197" t="s">
        <v>11</v>
      </c>
      <c r="D9" s="197" t="s">
        <v>100</v>
      </c>
      <c r="E9" s="178">
        <v>287769772.81</v>
      </c>
      <c r="F9" s="178"/>
      <c r="G9" s="178">
        <v>287769772.81</v>
      </c>
      <c r="H9" s="178"/>
      <c r="I9" s="178"/>
      <c r="J9" s="178"/>
    </row>
    <row r="10" s="176" customFormat="1" ht="20" customHeight="1" spans="1:10">
      <c r="A10" s="179" t="s">
        <v>101</v>
      </c>
      <c r="B10" s="180"/>
      <c r="C10" s="180"/>
      <c r="D10" s="180" t="s">
        <v>102</v>
      </c>
      <c r="E10" s="178">
        <v>1420851.27</v>
      </c>
      <c r="F10" s="178"/>
      <c r="G10" s="178">
        <v>1420851.27</v>
      </c>
      <c r="H10" s="181" t="s">
        <v>11</v>
      </c>
      <c r="I10" s="181" t="s">
        <v>11</v>
      </c>
      <c r="J10" s="181" t="s">
        <v>11</v>
      </c>
    </row>
    <row r="11" s="176" customFormat="1" ht="20" customHeight="1" spans="1:10">
      <c r="A11" s="179" t="s">
        <v>103</v>
      </c>
      <c r="B11" s="180"/>
      <c r="C11" s="180"/>
      <c r="D11" s="180" t="s">
        <v>104</v>
      </c>
      <c r="E11" s="178">
        <v>1201551.27</v>
      </c>
      <c r="F11" s="178"/>
      <c r="G11" s="178">
        <v>1201551.27</v>
      </c>
      <c r="H11" s="181" t="s">
        <v>11</v>
      </c>
      <c r="I11" s="181" t="s">
        <v>11</v>
      </c>
      <c r="J11" s="181" t="s">
        <v>11</v>
      </c>
    </row>
    <row r="12" s="176" customFormat="1" ht="20" customHeight="1" spans="1:10">
      <c r="A12" s="179" t="s">
        <v>105</v>
      </c>
      <c r="B12" s="180"/>
      <c r="C12" s="180"/>
      <c r="D12" s="180" t="s">
        <v>106</v>
      </c>
      <c r="E12" s="178">
        <v>1201551.27</v>
      </c>
      <c r="F12" s="178"/>
      <c r="G12" s="178">
        <v>1201551.27</v>
      </c>
      <c r="H12" s="181" t="s">
        <v>11</v>
      </c>
      <c r="I12" s="181" t="s">
        <v>11</v>
      </c>
      <c r="J12" s="181" t="s">
        <v>11</v>
      </c>
    </row>
    <row r="13" s="176" customFormat="1" ht="20" customHeight="1" spans="1:10">
      <c r="A13" s="179" t="s">
        <v>107</v>
      </c>
      <c r="B13" s="180"/>
      <c r="C13" s="180"/>
      <c r="D13" s="180" t="s">
        <v>108</v>
      </c>
      <c r="E13" s="178">
        <v>219300</v>
      </c>
      <c r="F13" s="178"/>
      <c r="G13" s="178">
        <v>219300</v>
      </c>
      <c r="H13" s="181" t="s">
        <v>11</v>
      </c>
      <c r="I13" s="181" t="s">
        <v>11</v>
      </c>
      <c r="J13" s="181" t="s">
        <v>11</v>
      </c>
    </row>
    <row r="14" s="176" customFormat="1" ht="20" customHeight="1" spans="1:10">
      <c r="A14" s="179" t="s">
        <v>109</v>
      </c>
      <c r="B14" s="180"/>
      <c r="C14" s="180"/>
      <c r="D14" s="180" t="s">
        <v>110</v>
      </c>
      <c r="E14" s="178">
        <v>219300</v>
      </c>
      <c r="F14" s="178"/>
      <c r="G14" s="178">
        <v>219300</v>
      </c>
      <c r="H14" s="181" t="s">
        <v>11</v>
      </c>
      <c r="I14" s="181" t="s">
        <v>11</v>
      </c>
      <c r="J14" s="181" t="s">
        <v>11</v>
      </c>
    </row>
    <row r="15" s="176" customFormat="1" ht="20" customHeight="1" spans="1:10">
      <c r="A15" s="179" t="s">
        <v>111</v>
      </c>
      <c r="B15" s="180"/>
      <c r="C15" s="180"/>
      <c r="D15" s="180" t="s">
        <v>112</v>
      </c>
      <c r="E15" s="178">
        <v>104884279.01</v>
      </c>
      <c r="F15" s="178"/>
      <c r="G15" s="178">
        <v>104884279.01</v>
      </c>
      <c r="H15" s="181" t="s">
        <v>11</v>
      </c>
      <c r="I15" s="181" t="s">
        <v>11</v>
      </c>
      <c r="J15" s="181" t="s">
        <v>11</v>
      </c>
    </row>
    <row r="16" s="176" customFormat="1" ht="20" customHeight="1" spans="1:10">
      <c r="A16" s="179" t="s">
        <v>113</v>
      </c>
      <c r="B16" s="180"/>
      <c r="C16" s="180"/>
      <c r="D16" s="180" t="s">
        <v>114</v>
      </c>
      <c r="E16" s="178">
        <v>40559402</v>
      </c>
      <c r="F16" s="178"/>
      <c r="G16" s="178">
        <v>40559402</v>
      </c>
      <c r="H16" s="181" t="s">
        <v>11</v>
      </c>
      <c r="I16" s="181" t="s">
        <v>11</v>
      </c>
      <c r="J16" s="181" t="s">
        <v>11</v>
      </c>
    </row>
    <row r="17" s="176" customFormat="1" ht="20" customHeight="1" spans="1:10">
      <c r="A17" s="179" t="s">
        <v>115</v>
      </c>
      <c r="B17" s="180"/>
      <c r="C17" s="180"/>
      <c r="D17" s="180" t="s">
        <v>106</v>
      </c>
      <c r="E17" s="178">
        <v>38479402</v>
      </c>
      <c r="F17" s="178"/>
      <c r="G17" s="178">
        <v>38479402</v>
      </c>
      <c r="H17" s="181" t="s">
        <v>11</v>
      </c>
      <c r="I17" s="181" t="s">
        <v>11</v>
      </c>
      <c r="J17" s="181" t="s">
        <v>11</v>
      </c>
    </row>
    <row r="18" s="176" customFormat="1" ht="20" customHeight="1" spans="1:10">
      <c r="A18" s="179" t="s">
        <v>116</v>
      </c>
      <c r="B18" s="180"/>
      <c r="C18" s="180"/>
      <c r="D18" s="180" t="s">
        <v>117</v>
      </c>
      <c r="E18" s="178">
        <v>2080000</v>
      </c>
      <c r="F18" s="178"/>
      <c r="G18" s="178">
        <v>2080000</v>
      </c>
      <c r="H18" s="181" t="s">
        <v>11</v>
      </c>
      <c r="I18" s="181" t="s">
        <v>11</v>
      </c>
      <c r="J18" s="181" t="s">
        <v>11</v>
      </c>
    </row>
    <row r="19" s="176" customFormat="1" ht="20" customHeight="1" spans="1:10">
      <c r="A19" s="179" t="s">
        <v>118</v>
      </c>
      <c r="B19" s="180"/>
      <c r="C19" s="180"/>
      <c r="D19" s="180" t="s">
        <v>119</v>
      </c>
      <c r="E19" s="178">
        <v>20281657.01</v>
      </c>
      <c r="F19" s="178"/>
      <c r="G19" s="178">
        <v>20281657.01</v>
      </c>
      <c r="H19" s="181" t="s">
        <v>11</v>
      </c>
      <c r="I19" s="181" t="s">
        <v>11</v>
      </c>
      <c r="J19" s="181" t="s">
        <v>11</v>
      </c>
    </row>
    <row r="20" s="176" customFormat="1" ht="20" customHeight="1" spans="1:10">
      <c r="A20" s="179" t="s">
        <v>120</v>
      </c>
      <c r="B20" s="180"/>
      <c r="C20" s="180"/>
      <c r="D20" s="180" t="s">
        <v>121</v>
      </c>
      <c r="E20" s="178">
        <v>4198355</v>
      </c>
      <c r="F20" s="178"/>
      <c r="G20" s="178">
        <v>4198355</v>
      </c>
      <c r="H20" s="181" t="s">
        <v>11</v>
      </c>
      <c r="I20" s="181" t="s">
        <v>11</v>
      </c>
      <c r="J20" s="181" t="s">
        <v>11</v>
      </c>
    </row>
    <row r="21" s="176" customFormat="1" ht="20" customHeight="1" spans="1:10">
      <c r="A21" s="179" t="s">
        <v>122</v>
      </c>
      <c r="B21" s="180"/>
      <c r="C21" s="180"/>
      <c r="D21" s="180" t="s">
        <v>123</v>
      </c>
      <c r="E21" s="178">
        <v>339840</v>
      </c>
      <c r="F21" s="178"/>
      <c r="G21" s="178">
        <v>339840</v>
      </c>
      <c r="H21" s="181" t="s">
        <v>11</v>
      </c>
      <c r="I21" s="181" t="s">
        <v>11</v>
      </c>
      <c r="J21" s="181" t="s">
        <v>11</v>
      </c>
    </row>
    <row r="22" s="176" customFormat="1" ht="20" customHeight="1" spans="1:10">
      <c r="A22" s="179" t="s">
        <v>124</v>
      </c>
      <c r="B22" s="180"/>
      <c r="C22" s="180"/>
      <c r="D22" s="180" t="s">
        <v>125</v>
      </c>
      <c r="E22" s="178">
        <v>60000</v>
      </c>
      <c r="F22" s="178"/>
      <c r="G22" s="178">
        <v>60000</v>
      </c>
      <c r="H22" s="181" t="s">
        <v>11</v>
      </c>
      <c r="I22" s="181" t="s">
        <v>11</v>
      </c>
      <c r="J22" s="181" t="s">
        <v>11</v>
      </c>
    </row>
    <row r="23" s="176" customFormat="1" ht="20" customHeight="1" spans="1:10">
      <c r="A23" s="179" t="s">
        <v>126</v>
      </c>
      <c r="B23" s="180"/>
      <c r="C23" s="180"/>
      <c r="D23" s="180" t="s">
        <v>127</v>
      </c>
      <c r="E23" s="178">
        <v>15683462.01</v>
      </c>
      <c r="F23" s="178"/>
      <c r="G23" s="178">
        <v>15683462.01</v>
      </c>
      <c r="H23" s="181" t="s">
        <v>11</v>
      </c>
      <c r="I23" s="181" t="s">
        <v>11</v>
      </c>
      <c r="J23" s="181" t="s">
        <v>11</v>
      </c>
    </row>
    <row r="24" s="176" customFormat="1" ht="20" customHeight="1" spans="1:10">
      <c r="A24" s="179" t="s">
        <v>128</v>
      </c>
      <c r="B24" s="180"/>
      <c r="C24" s="180"/>
      <c r="D24" s="180" t="s">
        <v>129</v>
      </c>
      <c r="E24" s="178">
        <v>3191800</v>
      </c>
      <c r="F24" s="178"/>
      <c r="G24" s="178">
        <v>3191800</v>
      </c>
      <c r="H24" s="181" t="s">
        <v>11</v>
      </c>
      <c r="I24" s="181" t="s">
        <v>11</v>
      </c>
      <c r="J24" s="181" t="s">
        <v>11</v>
      </c>
    </row>
    <row r="25" s="176" customFormat="1" ht="20" customHeight="1" spans="1:10">
      <c r="A25" s="179" t="s">
        <v>130</v>
      </c>
      <c r="B25" s="180"/>
      <c r="C25" s="180"/>
      <c r="D25" s="180" t="s">
        <v>131</v>
      </c>
      <c r="E25" s="178">
        <v>636400</v>
      </c>
      <c r="F25" s="178"/>
      <c r="G25" s="178">
        <v>636400</v>
      </c>
      <c r="H25" s="181" t="s">
        <v>11</v>
      </c>
      <c r="I25" s="181" t="s">
        <v>11</v>
      </c>
      <c r="J25" s="181" t="s">
        <v>11</v>
      </c>
    </row>
    <row r="26" s="176" customFormat="1" ht="20" customHeight="1" spans="1:10">
      <c r="A26" s="179" t="s">
        <v>132</v>
      </c>
      <c r="B26" s="180"/>
      <c r="C26" s="180"/>
      <c r="D26" s="180" t="s">
        <v>133</v>
      </c>
      <c r="E26" s="178">
        <v>989400</v>
      </c>
      <c r="F26" s="178"/>
      <c r="G26" s="178">
        <v>989400</v>
      </c>
      <c r="H26" s="181" t="s">
        <v>11</v>
      </c>
      <c r="I26" s="181" t="s">
        <v>11</v>
      </c>
      <c r="J26" s="181" t="s">
        <v>11</v>
      </c>
    </row>
    <row r="27" s="176" customFormat="1" ht="20" customHeight="1" spans="1:10">
      <c r="A27" s="179" t="s">
        <v>134</v>
      </c>
      <c r="B27" s="180"/>
      <c r="C27" s="180"/>
      <c r="D27" s="180" t="s">
        <v>135</v>
      </c>
      <c r="E27" s="178">
        <v>1566000</v>
      </c>
      <c r="F27" s="178"/>
      <c r="G27" s="178">
        <v>1566000</v>
      </c>
      <c r="H27" s="181" t="s">
        <v>11</v>
      </c>
      <c r="I27" s="181" t="s">
        <v>11</v>
      </c>
      <c r="J27" s="181" t="s">
        <v>11</v>
      </c>
    </row>
    <row r="28" s="176" customFormat="1" ht="20" customHeight="1" spans="1:10">
      <c r="A28" s="179" t="s">
        <v>136</v>
      </c>
      <c r="B28" s="180"/>
      <c r="C28" s="180"/>
      <c r="D28" s="180" t="s">
        <v>137</v>
      </c>
      <c r="E28" s="178">
        <v>40617500</v>
      </c>
      <c r="F28" s="178"/>
      <c r="G28" s="178">
        <v>40617500</v>
      </c>
      <c r="H28" s="181" t="s">
        <v>11</v>
      </c>
      <c r="I28" s="181" t="s">
        <v>11</v>
      </c>
      <c r="J28" s="181" t="s">
        <v>11</v>
      </c>
    </row>
    <row r="29" s="176" customFormat="1" ht="20" customHeight="1" spans="1:10">
      <c r="A29" s="179" t="s">
        <v>138</v>
      </c>
      <c r="B29" s="180"/>
      <c r="C29" s="180"/>
      <c r="D29" s="180" t="s">
        <v>139</v>
      </c>
      <c r="E29" s="178">
        <v>40617500</v>
      </c>
      <c r="F29" s="178"/>
      <c r="G29" s="178">
        <v>40617500</v>
      </c>
      <c r="H29" s="181" t="s">
        <v>11</v>
      </c>
      <c r="I29" s="181" t="s">
        <v>11</v>
      </c>
      <c r="J29" s="181" t="s">
        <v>11</v>
      </c>
    </row>
    <row r="30" s="176" customFormat="1" ht="20" customHeight="1" spans="1:10">
      <c r="A30" s="179" t="s">
        <v>140</v>
      </c>
      <c r="B30" s="180"/>
      <c r="C30" s="180"/>
      <c r="D30" s="180" t="s">
        <v>141</v>
      </c>
      <c r="E30" s="178">
        <v>233920</v>
      </c>
      <c r="F30" s="178"/>
      <c r="G30" s="178">
        <v>233920</v>
      </c>
      <c r="H30" s="181" t="s">
        <v>11</v>
      </c>
      <c r="I30" s="181" t="s">
        <v>11</v>
      </c>
      <c r="J30" s="181" t="s">
        <v>11</v>
      </c>
    </row>
    <row r="31" s="176" customFormat="1" ht="20" customHeight="1" spans="1:10">
      <c r="A31" s="179" t="s">
        <v>142</v>
      </c>
      <c r="B31" s="180"/>
      <c r="C31" s="180"/>
      <c r="D31" s="180" t="s">
        <v>143</v>
      </c>
      <c r="E31" s="178">
        <v>233920</v>
      </c>
      <c r="F31" s="178"/>
      <c r="G31" s="178">
        <v>233920</v>
      </c>
      <c r="H31" s="181" t="s">
        <v>11</v>
      </c>
      <c r="I31" s="181" t="s">
        <v>11</v>
      </c>
      <c r="J31" s="181" t="s">
        <v>11</v>
      </c>
    </row>
    <row r="32" s="176" customFormat="1" ht="20" customHeight="1" spans="1:10">
      <c r="A32" s="179" t="s">
        <v>144</v>
      </c>
      <c r="B32" s="180"/>
      <c r="C32" s="180"/>
      <c r="D32" s="180" t="s">
        <v>145</v>
      </c>
      <c r="E32" s="178">
        <v>14869648.56</v>
      </c>
      <c r="F32" s="178"/>
      <c r="G32" s="178">
        <v>14869648.56</v>
      </c>
      <c r="H32" s="181" t="s">
        <v>11</v>
      </c>
      <c r="I32" s="181" t="s">
        <v>11</v>
      </c>
      <c r="J32" s="181" t="s">
        <v>11</v>
      </c>
    </row>
    <row r="33" s="176" customFormat="1" ht="20" customHeight="1" spans="1:10">
      <c r="A33" s="179" t="s">
        <v>146</v>
      </c>
      <c r="B33" s="180"/>
      <c r="C33" s="180"/>
      <c r="D33" s="180" t="s">
        <v>147</v>
      </c>
      <c r="E33" s="178">
        <v>13037024.96</v>
      </c>
      <c r="F33" s="178"/>
      <c r="G33" s="178">
        <v>13037024.96</v>
      </c>
      <c r="H33" s="181" t="s">
        <v>11</v>
      </c>
      <c r="I33" s="181" t="s">
        <v>11</v>
      </c>
      <c r="J33" s="181" t="s">
        <v>11</v>
      </c>
    </row>
    <row r="34" s="176" customFormat="1" ht="20" customHeight="1" spans="1:10">
      <c r="A34" s="179" t="s">
        <v>148</v>
      </c>
      <c r="B34" s="180"/>
      <c r="C34" s="180"/>
      <c r="D34" s="180" t="s">
        <v>106</v>
      </c>
      <c r="E34" s="178">
        <v>10774324.96</v>
      </c>
      <c r="F34" s="178"/>
      <c r="G34" s="178">
        <v>10774324.96</v>
      </c>
      <c r="H34" s="181" t="s">
        <v>11</v>
      </c>
      <c r="I34" s="181" t="s">
        <v>11</v>
      </c>
      <c r="J34" s="181" t="s">
        <v>11</v>
      </c>
    </row>
    <row r="35" s="176" customFormat="1" ht="20" customHeight="1" spans="1:10">
      <c r="A35" s="179" t="s">
        <v>149</v>
      </c>
      <c r="B35" s="180"/>
      <c r="C35" s="180"/>
      <c r="D35" s="180" t="s">
        <v>150</v>
      </c>
      <c r="E35" s="178">
        <v>100000</v>
      </c>
      <c r="F35" s="178"/>
      <c r="G35" s="178">
        <v>100000</v>
      </c>
      <c r="H35" s="181" t="s">
        <v>11</v>
      </c>
      <c r="I35" s="181" t="s">
        <v>11</v>
      </c>
      <c r="J35" s="181" t="s">
        <v>11</v>
      </c>
    </row>
    <row r="36" s="176" customFormat="1" ht="20" customHeight="1" spans="1:10">
      <c r="A36" s="179" t="s">
        <v>151</v>
      </c>
      <c r="B36" s="180"/>
      <c r="C36" s="180"/>
      <c r="D36" s="180" t="s">
        <v>152</v>
      </c>
      <c r="E36" s="178">
        <v>256000</v>
      </c>
      <c r="F36" s="178"/>
      <c r="G36" s="178">
        <v>256000</v>
      </c>
      <c r="H36" s="181" t="s">
        <v>11</v>
      </c>
      <c r="I36" s="181" t="s">
        <v>11</v>
      </c>
      <c r="J36" s="181" t="s">
        <v>11</v>
      </c>
    </row>
    <row r="37" s="176" customFormat="1" ht="20" customHeight="1" spans="1:10">
      <c r="A37" s="179" t="s">
        <v>153</v>
      </c>
      <c r="B37" s="180"/>
      <c r="C37" s="180"/>
      <c r="D37" s="180" t="s">
        <v>154</v>
      </c>
      <c r="E37" s="178">
        <v>406700</v>
      </c>
      <c r="F37" s="178"/>
      <c r="G37" s="178">
        <v>406700</v>
      </c>
      <c r="H37" s="181" t="s">
        <v>11</v>
      </c>
      <c r="I37" s="181" t="s">
        <v>11</v>
      </c>
      <c r="J37" s="181" t="s">
        <v>11</v>
      </c>
    </row>
    <row r="38" s="176" customFormat="1" ht="20" customHeight="1" spans="1:10">
      <c r="A38" s="179" t="s">
        <v>155</v>
      </c>
      <c r="B38" s="180"/>
      <c r="C38" s="180"/>
      <c r="D38" s="180" t="s">
        <v>156</v>
      </c>
      <c r="E38" s="178">
        <v>1500000</v>
      </c>
      <c r="F38" s="178"/>
      <c r="G38" s="178">
        <v>1500000</v>
      </c>
      <c r="H38" s="181" t="s">
        <v>11</v>
      </c>
      <c r="I38" s="181" t="s">
        <v>11</v>
      </c>
      <c r="J38" s="181" t="s">
        <v>11</v>
      </c>
    </row>
    <row r="39" s="176" customFormat="1" ht="20" customHeight="1" spans="1:10">
      <c r="A39" s="179" t="s">
        <v>157</v>
      </c>
      <c r="B39" s="180"/>
      <c r="C39" s="180"/>
      <c r="D39" s="180" t="s">
        <v>158</v>
      </c>
      <c r="E39" s="178">
        <v>1181000</v>
      </c>
      <c r="F39" s="178"/>
      <c r="G39" s="178">
        <v>1181000</v>
      </c>
      <c r="H39" s="181" t="s">
        <v>11</v>
      </c>
      <c r="I39" s="181" t="s">
        <v>11</v>
      </c>
      <c r="J39" s="181" t="s">
        <v>11</v>
      </c>
    </row>
    <row r="40" s="176" customFormat="1" ht="20" customHeight="1" spans="1:10">
      <c r="A40" s="179" t="s">
        <v>159</v>
      </c>
      <c r="B40" s="180"/>
      <c r="C40" s="180"/>
      <c r="D40" s="180" t="s">
        <v>106</v>
      </c>
      <c r="E40" s="178">
        <v>1181000</v>
      </c>
      <c r="F40" s="178"/>
      <c r="G40" s="178">
        <v>1181000</v>
      </c>
      <c r="H40" s="181" t="s">
        <v>11</v>
      </c>
      <c r="I40" s="181" t="s">
        <v>11</v>
      </c>
      <c r="J40" s="181" t="s">
        <v>11</v>
      </c>
    </row>
    <row r="41" s="176" customFormat="1" ht="20" customHeight="1" spans="1:10">
      <c r="A41" s="179" t="s">
        <v>160</v>
      </c>
      <c r="B41" s="180"/>
      <c r="C41" s="180"/>
      <c r="D41" s="180" t="s">
        <v>161</v>
      </c>
      <c r="E41" s="178">
        <v>651623.6</v>
      </c>
      <c r="F41" s="178"/>
      <c r="G41" s="178">
        <v>651623.6</v>
      </c>
      <c r="H41" s="181" t="s">
        <v>11</v>
      </c>
      <c r="I41" s="181" t="s">
        <v>11</v>
      </c>
      <c r="J41" s="181" t="s">
        <v>11</v>
      </c>
    </row>
    <row r="42" s="176" customFormat="1" ht="20" customHeight="1" spans="1:10">
      <c r="A42" s="179" t="s">
        <v>162</v>
      </c>
      <c r="B42" s="180"/>
      <c r="C42" s="180"/>
      <c r="D42" s="180" t="s">
        <v>163</v>
      </c>
      <c r="E42" s="178">
        <v>592223.6</v>
      </c>
      <c r="F42" s="178"/>
      <c r="G42" s="178">
        <v>592223.6</v>
      </c>
      <c r="H42" s="181" t="s">
        <v>11</v>
      </c>
      <c r="I42" s="181" t="s">
        <v>11</v>
      </c>
      <c r="J42" s="181" t="s">
        <v>11</v>
      </c>
    </row>
    <row r="43" s="176" customFormat="1" ht="20" customHeight="1" spans="1:10">
      <c r="A43" s="179" t="s">
        <v>164</v>
      </c>
      <c r="B43" s="180"/>
      <c r="C43" s="180"/>
      <c r="D43" s="180" t="s">
        <v>165</v>
      </c>
      <c r="E43" s="178">
        <v>59400</v>
      </c>
      <c r="F43" s="178"/>
      <c r="G43" s="178">
        <v>59400</v>
      </c>
      <c r="H43" s="181" t="s">
        <v>11</v>
      </c>
      <c r="I43" s="181" t="s">
        <v>11</v>
      </c>
      <c r="J43" s="181" t="s">
        <v>11</v>
      </c>
    </row>
    <row r="44" s="176" customFormat="1" ht="20" customHeight="1" spans="1:10">
      <c r="A44" s="179" t="s">
        <v>166</v>
      </c>
      <c r="B44" s="180"/>
      <c r="C44" s="180"/>
      <c r="D44" s="180" t="s">
        <v>167</v>
      </c>
      <c r="E44" s="178">
        <v>82506972.55</v>
      </c>
      <c r="F44" s="178"/>
      <c r="G44" s="178">
        <v>82506972.55</v>
      </c>
      <c r="H44" s="181" t="s">
        <v>11</v>
      </c>
      <c r="I44" s="181" t="s">
        <v>11</v>
      </c>
      <c r="J44" s="181" t="s">
        <v>11</v>
      </c>
    </row>
    <row r="45" s="176" customFormat="1" ht="20" customHeight="1" spans="1:10">
      <c r="A45" s="179" t="s">
        <v>168</v>
      </c>
      <c r="B45" s="180"/>
      <c r="C45" s="180"/>
      <c r="D45" s="180" t="s">
        <v>169</v>
      </c>
      <c r="E45" s="178">
        <v>12122259.22</v>
      </c>
      <c r="F45" s="178"/>
      <c r="G45" s="178">
        <v>12122259.22</v>
      </c>
      <c r="H45" s="181" t="s">
        <v>11</v>
      </c>
      <c r="I45" s="181" t="s">
        <v>11</v>
      </c>
      <c r="J45" s="181" t="s">
        <v>11</v>
      </c>
    </row>
    <row r="46" s="176" customFormat="1" ht="20" customHeight="1" spans="1:10">
      <c r="A46" s="179" t="s">
        <v>170</v>
      </c>
      <c r="B46" s="180"/>
      <c r="C46" s="180"/>
      <c r="D46" s="180" t="s">
        <v>106</v>
      </c>
      <c r="E46" s="178">
        <v>2820674.48</v>
      </c>
      <c r="F46" s="178"/>
      <c r="G46" s="178">
        <v>2820674.48</v>
      </c>
      <c r="H46" s="181" t="s">
        <v>11</v>
      </c>
      <c r="I46" s="181" t="s">
        <v>11</v>
      </c>
      <c r="J46" s="181" t="s">
        <v>11</v>
      </c>
    </row>
    <row r="47" s="176" customFormat="1" ht="20" customHeight="1" spans="1:10">
      <c r="A47" s="179" t="s">
        <v>171</v>
      </c>
      <c r="B47" s="180"/>
      <c r="C47" s="180"/>
      <c r="D47" s="180" t="s">
        <v>172</v>
      </c>
      <c r="E47" s="178">
        <v>316480</v>
      </c>
      <c r="F47" s="178"/>
      <c r="G47" s="178">
        <v>316480</v>
      </c>
      <c r="H47" s="181" t="s">
        <v>11</v>
      </c>
      <c r="I47" s="181" t="s">
        <v>11</v>
      </c>
      <c r="J47" s="181" t="s">
        <v>11</v>
      </c>
    </row>
    <row r="48" s="176" customFormat="1" ht="20" customHeight="1" spans="1:10">
      <c r="A48" s="179" t="s">
        <v>173</v>
      </c>
      <c r="B48" s="180"/>
      <c r="C48" s="180"/>
      <c r="D48" s="180" t="s">
        <v>174</v>
      </c>
      <c r="E48" s="178">
        <v>11760</v>
      </c>
      <c r="F48" s="178"/>
      <c r="G48" s="178">
        <v>11760</v>
      </c>
      <c r="H48" s="181" t="s">
        <v>11</v>
      </c>
      <c r="I48" s="181" t="s">
        <v>11</v>
      </c>
      <c r="J48" s="181" t="s">
        <v>11</v>
      </c>
    </row>
    <row r="49" s="176" customFormat="1" ht="20" customHeight="1" spans="1:10">
      <c r="A49" s="179" t="s">
        <v>175</v>
      </c>
      <c r="B49" s="180"/>
      <c r="C49" s="180"/>
      <c r="D49" s="180" t="s">
        <v>176</v>
      </c>
      <c r="E49" s="178">
        <v>3267334.74</v>
      </c>
      <c r="F49" s="178"/>
      <c r="G49" s="178">
        <v>3267334.74</v>
      </c>
      <c r="H49" s="181" t="s">
        <v>11</v>
      </c>
      <c r="I49" s="181" t="s">
        <v>11</v>
      </c>
      <c r="J49" s="181" t="s">
        <v>11</v>
      </c>
    </row>
    <row r="50" s="176" customFormat="1" ht="20" customHeight="1" spans="1:10">
      <c r="A50" s="179" t="s">
        <v>177</v>
      </c>
      <c r="B50" s="180"/>
      <c r="C50" s="180"/>
      <c r="D50" s="180" t="s">
        <v>178</v>
      </c>
      <c r="E50" s="178">
        <v>543010</v>
      </c>
      <c r="F50" s="178"/>
      <c r="G50" s="178">
        <v>543010</v>
      </c>
      <c r="H50" s="181" t="s">
        <v>11</v>
      </c>
      <c r="I50" s="181" t="s">
        <v>11</v>
      </c>
      <c r="J50" s="181" t="s">
        <v>11</v>
      </c>
    </row>
    <row r="51" s="176" customFormat="1" ht="20" customHeight="1" spans="1:10">
      <c r="A51" s="179" t="s">
        <v>179</v>
      </c>
      <c r="B51" s="180"/>
      <c r="C51" s="180"/>
      <c r="D51" s="180" t="s">
        <v>180</v>
      </c>
      <c r="E51" s="178">
        <v>163000</v>
      </c>
      <c r="F51" s="178"/>
      <c r="G51" s="178">
        <v>163000</v>
      </c>
      <c r="H51" s="181" t="s">
        <v>11</v>
      </c>
      <c r="I51" s="181" t="s">
        <v>11</v>
      </c>
      <c r="J51" s="181" t="s">
        <v>11</v>
      </c>
    </row>
    <row r="52" s="176" customFormat="1" ht="20" customHeight="1" spans="1:10">
      <c r="A52" s="179" t="s">
        <v>181</v>
      </c>
      <c r="B52" s="180"/>
      <c r="C52" s="180"/>
      <c r="D52" s="180" t="s">
        <v>182</v>
      </c>
      <c r="E52" s="178">
        <v>5000000</v>
      </c>
      <c r="F52" s="178"/>
      <c r="G52" s="178">
        <v>5000000</v>
      </c>
      <c r="H52" s="181" t="s">
        <v>11</v>
      </c>
      <c r="I52" s="181" t="s">
        <v>11</v>
      </c>
      <c r="J52" s="181" t="s">
        <v>11</v>
      </c>
    </row>
    <row r="53" s="176" customFormat="1" ht="20" customHeight="1" spans="1:10">
      <c r="A53" s="179" t="s">
        <v>183</v>
      </c>
      <c r="B53" s="180"/>
      <c r="C53" s="180"/>
      <c r="D53" s="180" t="s">
        <v>184</v>
      </c>
      <c r="E53" s="178">
        <v>2331308.7</v>
      </c>
      <c r="F53" s="178"/>
      <c r="G53" s="178">
        <v>2331308.7</v>
      </c>
      <c r="H53" s="181" t="s">
        <v>11</v>
      </c>
      <c r="I53" s="181" t="s">
        <v>11</v>
      </c>
      <c r="J53" s="181" t="s">
        <v>11</v>
      </c>
    </row>
    <row r="54" s="176" customFormat="1" ht="20" customHeight="1" spans="1:10">
      <c r="A54" s="179" t="s">
        <v>185</v>
      </c>
      <c r="B54" s="180"/>
      <c r="C54" s="180"/>
      <c r="D54" s="180" t="s">
        <v>106</v>
      </c>
      <c r="E54" s="178">
        <v>216909.8</v>
      </c>
      <c r="F54" s="178"/>
      <c r="G54" s="178">
        <v>216909.8</v>
      </c>
      <c r="H54" s="181" t="s">
        <v>11</v>
      </c>
      <c r="I54" s="181" t="s">
        <v>11</v>
      </c>
      <c r="J54" s="181" t="s">
        <v>11</v>
      </c>
    </row>
    <row r="55" s="176" customFormat="1" ht="20" customHeight="1" spans="1:10">
      <c r="A55" s="179" t="s">
        <v>186</v>
      </c>
      <c r="B55" s="180"/>
      <c r="C55" s="180"/>
      <c r="D55" s="180" t="s">
        <v>187</v>
      </c>
      <c r="E55" s="178">
        <v>153298</v>
      </c>
      <c r="F55" s="178"/>
      <c r="G55" s="178">
        <v>153298</v>
      </c>
      <c r="H55" s="181" t="s">
        <v>11</v>
      </c>
      <c r="I55" s="181" t="s">
        <v>11</v>
      </c>
      <c r="J55" s="181" t="s">
        <v>11</v>
      </c>
    </row>
    <row r="56" s="176" customFormat="1" ht="20" customHeight="1" spans="1:10">
      <c r="A56" s="179" t="s">
        <v>188</v>
      </c>
      <c r="B56" s="180"/>
      <c r="C56" s="180"/>
      <c r="D56" s="180" t="s">
        <v>189</v>
      </c>
      <c r="E56" s="178">
        <v>309970</v>
      </c>
      <c r="F56" s="178"/>
      <c r="G56" s="178">
        <v>309970</v>
      </c>
      <c r="H56" s="181" t="s">
        <v>11</v>
      </c>
      <c r="I56" s="181" t="s">
        <v>11</v>
      </c>
      <c r="J56" s="181" t="s">
        <v>11</v>
      </c>
    </row>
    <row r="57" s="176" customFormat="1" ht="20" customHeight="1" spans="1:10">
      <c r="A57" s="179" t="s">
        <v>190</v>
      </c>
      <c r="B57" s="180"/>
      <c r="C57" s="180"/>
      <c r="D57" s="180" t="s">
        <v>191</v>
      </c>
      <c r="E57" s="178">
        <v>964888</v>
      </c>
      <c r="F57" s="178"/>
      <c r="G57" s="178">
        <v>964888</v>
      </c>
      <c r="H57" s="181" t="s">
        <v>11</v>
      </c>
      <c r="I57" s="181" t="s">
        <v>11</v>
      </c>
      <c r="J57" s="181" t="s">
        <v>11</v>
      </c>
    </row>
    <row r="58" s="176" customFormat="1" ht="20" customHeight="1" spans="1:10">
      <c r="A58" s="179" t="s">
        <v>192</v>
      </c>
      <c r="B58" s="180"/>
      <c r="C58" s="180"/>
      <c r="D58" s="180" t="s">
        <v>193</v>
      </c>
      <c r="E58" s="178">
        <v>686242.9</v>
      </c>
      <c r="F58" s="178"/>
      <c r="G58" s="178">
        <v>686242.9</v>
      </c>
      <c r="H58" s="181" t="s">
        <v>11</v>
      </c>
      <c r="I58" s="181" t="s">
        <v>11</v>
      </c>
      <c r="J58" s="181" t="s">
        <v>11</v>
      </c>
    </row>
    <row r="59" s="176" customFormat="1" ht="20" customHeight="1" spans="1:10">
      <c r="A59" s="179" t="s">
        <v>194</v>
      </c>
      <c r="B59" s="180"/>
      <c r="C59" s="180"/>
      <c r="D59" s="180" t="s">
        <v>195</v>
      </c>
      <c r="E59" s="178">
        <v>12504913.96</v>
      </c>
      <c r="F59" s="178"/>
      <c r="G59" s="178">
        <v>12504913.96</v>
      </c>
      <c r="H59" s="181" t="s">
        <v>11</v>
      </c>
      <c r="I59" s="181" t="s">
        <v>11</v>
      </c>
      <c r="J59" s="181" t="s">
        <v>11</v>
      </c>
    </row>
    <row r="60" s="176" customFormat="1" ht="20" customHeight="1" spans="1:10">
      <c r="A60" s="179" t="s">
        <v>196</v>
      </c>
      <c r="B60" s="180"/>
      <c r="C60" s="180"/>
      <c r="D60" s="180" t="s">
        <v>197</v>
      </c>
      <c r="E60" s="178">
        <v>12420000</v>
      </c>
      <c r="F60" s="178"/>
      <c r="G60" s="178">
        <v>12420000</v>
      </c>
      <c r="H60" s="181" t="s">
        <v>11</v>
      </c>
      <c r="I60" s="181" t="s">
        <v>11</v>
      </c>
      <c r="J60" s="181" t="s">
        <v>11</v>
      </c>
    </row>
    <row r="61" s="176" customFormat="1" ht="20" customHeight="1" spans="1:10">
      <c r="A61" s="179" t="s">
        <v>198</v>
      </c>
      <c r="B61" s="180"/>
      <c r="C61" s="180"/>
      <c r="D61" s="180" t="s">
        <v>199</v>
      </c>
      <c r="E61" s="178">
        <v>84913.96</v>
      </c>
      <c r="F61" s="178"/>
      <c r="G61" s="178">
        <v>84913.96</v>
      </c>
      <c r="H61" s="181" t="s">
        <v>11</v>
      </c>
      <c r="I61" s="181" t="s">
        <v>11</v>
      </c>
      <c r="J61" s="181" t="s">
        <v>11</v>
      </c>
    </row>
    <row r="62" s="176" customFormat="1" ht="20" customHeight="1" spans="1:10">
      <c r="A62" s="179" t="s">
        <v>200</v>
      </c>
      <c r="B62" s="180"/>
      <c r="C62" s="180"/>
      <c r="D62" s="180" t="s">
        <v>201</v>
      </c>
      <c r="E62" s="178">
        <v>10523781.17</v>
      </c>
      <c r="F62" s="178"/>
      <c r="G62" s="178">
        <v>10523781.17</v>
      </c>
      <c r="H62" s="181" t="s">
        <v>11</v>
      </c>
      <c r="I62" s="181" t="s">
        <v>11</v>
      </c>
      <c r="J62" s="181" t="s">
        <v>11</v>
      </c>
    </row>
    <row r="63" s="176" customFormat="1" ht="20" customHeight="1" spans="1:10">
      <c r="A63" s="179" t="s">
        <v>202</v>
      </c>
      <c r="B63" s="180"/>
      <c r="C63" s="180"/>
      <c r="D63" s="180" t="s">
        <v>203</v>
      </c>
      <c r="E63" s="178">
        <v>1894156</v>
      </c>
      <c r="F63" s="178"/>
      <c r="G63" s="178">
        <v>1894156</v>
      </c>
      <c r="H63" s="181" t="s">
        <v>11</v>
      </c>
      <c r="I63" s="181" t="s">
        <v>11</v>
      </c>
      <c r="J63" s="181" t="s">
        <v>11</v>
      </c>
    </row>
    <row r="64" s="176" customFormat="1" ht="20" customHeight="1" spans="1:10">
      <c r="A64" s="179" t="s">
        <v>204</v>
      </c>
      <c r="B64" s="180"/>
      <c r="C64" s="180"/>
      <c r="D64" s="180" t="s">
        <v>205</v>
      </c>
      <c r="E64" s="178">
        <v>479720</v>
      </c>
      <c r="F64" s="178"/>
      <c r="G64" s="178">
        <v>479720</v>
      </c>
      <c r="H64" s="181" t="s">
        <v>11</v>
      </c>
      <c r="I64" s="181" t="s">
        <v>11</v>
      </c>
      <c r="J64" s="181" t="s">
        <v>11</v>
      </c>
    </row>
    <row r="65" s="176" customFormat="1" ht="20" customHeight="1" spans="1:10">
      <c r="A65" s="179" t="s">
        <v>206</v>
      </c>
      <c r="B65" s="180"/>
      <c r="C65" s="180"/>
      <c r="D65" s="180" t="s">
        <v>207</v>
      </c>
      <c r="E65" s="178">
        <v>4117500</v>
      </c>
      <c r="F65" s="178"/>
      <c r="G65" s="178">
        <v>4117500</v>
      </c>
      <c r="H65" s="181" t="s">
        <v>11</v>
      </c>
      <c r="I65" s="181" t="s">
        <v>11</v>
      </c>
      <c r="J65" s="181" t="s">
        <v>11</v>
      </c>
    </row>
    <row r="66" s="176" customFormat="1" ht="20" customHeight="1" spans="1:10">
      <c r="A66" s="179" t="s">
        <v>208</v>
      </c>
      <c r="B66" s="180"/>
      <c r="C66" s="180"/>
      <c r="D66" s="180" t="s">
        <v>209</v>
      </c>
      <c r="E66" s="178">
        <v>4032405.17</v>
      </c>
      <c r="F66" s="178"/>
      <c r="G66" s="178">
        <v>4032405.17</v>
      </c>
      <c r="H66" s="181" t="s">
        <v>11</v>
      </c>
      <c r="I66" s="181" t="s">
        <v>11</v>
      </c>
      <c r="J66" s="181" t="s">
        <v>11</v>
      </c>
    </row>
    <row r="67" s="176" customFormat="1" ht="20" customHeight="1" spans="1:10">
      <c r="A67" s="179" t="s">
        <v>210</v>
      </c>
      <c r="B67" s="180"/>
      <c r="C67" s="180"/>
      <c r="D67" s="180" t="s">
        <v>211</v>
      </c>
      <c r="E67" s="178">
        <v>12275335.18</v>
      </c>
      <c r="F67" s="178"/>
      <c r="G67" s="178">
        <v>12275335.18</v>
      </c>
      <c r="H67" s="181" t="s">
        <v>11</v>
      </c>
      <c r="I67" s="181" t="s">
        <v>11</v>
      </c>
      <c r="J67" s="181" t="s">
        <v>11</v>
      </c>
    </row>
    <row r="68" s="176" customFormat="1" ht="20" customHeight="1" spans="1:10">
      <c r="A68" s="179" t="s">
        <v>212</v>
      </c>
      <c r="B68" s="180"/>
      <c r="C68" s="180"/>
      <c r="D68" s="180" t="s">
        <v>213</v>
      </c>
      <c r="E68" s="178">
        <v>3325800</v>
      </c>
      <c r="F68" s="178"/>
      <c r="G68" s="178">
        <v>3325800</v>
      </c>
      <c r="H68" s="181" t="s">
        <v>11</v>
      </c>
      <c r="I68" s="181" t="s">
        <v>11</v>
      </c>
      <c r="J68" s="181" t="s">
        <v>11</v>
      </c>
    </row>
    <row r="69" s="176" customFormat="1" ht="20" customHeight="1" spans="1:10">
      <c r="A69" s="179" t="s">
        <v>214</v>
      </c>
      <c r="B69" s="180"/>
      <c r="C69" s="180"/>
      <c r="D69" s="180" t="s">
        <v>215</v>
      </c>
      <c r="E69" s="178">
        <v>7425172.63</v>
      </c>
      <c r="F69" s="178"/>
      <c r="G69" s="178">
        <v>7425172.63</v>
      </c>
      <c r="H69" s="181" t="s">
        <v>11</v>
      </c>
      <c r="I69" s="181" t="s">
        <v>11</v>
      </c>
      <c r="J69" s="181" t="s">
        <v>11</v>
      </c>
    </row>
    <row r="70" s="176" customFormat="1" ht="20" customHeight="1" spans="1:10">
      <c r="A70" s="179" t="s">
        <v>216</v>
      </c>
      <c r="B70" s="180"/>
      <c r="C70" s="180"/>
      <c r="D70" s="180" t="s">
        <v>217</v>
      </c>
      <c r="E70" s="178">
        <v>1524362.55</v>
      </c>
      <c r="F70" s="178"/>
      <c r="G70" s="178">
        <v>1524362.55</v>
      </c>
      <c r="H70" s="181" t="s">
        <v>11</v>
      </c>
      <c r="I70" s="181" t="s">
        <v>11</v>
      </c>
      <c r="J70" s="181" t="s">
        <v>11</v>
      </c>
    </row>
    <row r="71" s="176" customFormat="1" ht="20" customHeight="1" spans="1:10">
      <c r="A71" s="179" t="s">
        <v>218</v>
      </c>
      <c r="B71" s="180"/>
      <c r="C71" s="180"/>
      <c r="D71" s="180" t="s">
        <v>219</v>
      </c>
      <c r="E71" s="178">
        <v>13268018.84</v>
      </c>
      <c r="F71" s="178"/>
      <c r="G71" s="178">
        <v>13268018.84</v>
      </c>
      <c r="H71" s="181" t="s">
        <v>11</v>
      </c>
      <c r="I71" s="181" t="s">
        <v>11</v>
      </c>
      <c r="J71" s="181" t="s">
        <v>11</v>
      </c>
    </row>
    <row r="72" s="176" customFormat="1" ht="20" customHeight="1" spans="1:10">
      <c r="A72" s="179" t="s">
        <v>220</v>
      </c>
      <c r="B72" s="180"/>
      <c r="C72" s="180"/>
      <c r="D72" s="180" t="s">
        <v>221</v>
      </c>
      <c r="E72" s="178">
        <v>10786267.2</v>
      </c>
      <c r="F72" s="178"/>
      <c r="G72" s="178">
        <v>10786267.2</v>
      </c>
      <c r="H72" s="181" t="s">
        <v>11</v>
      </c>
      <c r="I72" s="181" t="s">
        <v>11</v>
      </c>
      <c r="J72" s="181" t="s">
        <v>11</v>
      </c>
    </row>
    <row r="73" s="176" customFormat="1" ht="20" customHeight="1" spans="1:10">
      <c r="A73" s="179" t="s">
        <v>222</v>
      </c>
      <c r="B73" s="180"/>
      <c r="C73" s="180"/>
      <c r="D73" s="180" t="s">
        <v>223</v>
      </c>
      <c r="E73" s="178">
        <v>338876</v>
      </c>
      <c r="F73" s="178"/>
      <c r="G73" s="178">
        <v>338876</v>
      </c>
      <c r="H73" s="181" t="s">
        <v>11</v>
      </c>
      <c r="I73" s="181" t="s">
        <v>11</v>
      </c>
      <c r="J73" s="181" t="s">
        <v>11</v>
      </c>
    </row>
    <row r="74" s="176" customFormat="1" ht="20" customHeight="1" spans="1:10">
      <c r="A74" s="179" t="s">
        <v>224</v>
      </c>
      <c r="B74" s="180"/>
      <c r="C74" s="180"/>
      <c r="D74" s="180" t="s">
        <v>225</v>
      </c>
      <c r="E74" s="178">
        <v>437330</v>
      </c>
      <c r="F74" s="178"/>
      <c r="G74" s="178">
        <v>437330</v>
      </c>
      <c r="H74" s="181" t="s">
        <v>11</v>
      </c>
      <c r="I74" s="181" t="s">
        <v>11</v>
      </c>
      <c r="J74" s="181" t="s">
        <v>11</v>
      </c>
    </row>
    <row r="75" s="176" customFormat="1" ht="20" customHeight="1" spans="1:10">
      <c r="A75" s="179" t="s">
        <v>226</v>
      </c>
      <c r="B75" s="180"/>
      <c r="C75" s="180"/>
      <c r="D75" s="180" t="s">
        <v>227</v>
      </c>
      <c r="E75" s="178">
        <v>1588487.64</v>
      </c>
      <c r="F75" s="178"/>
      <c r="G75" s="178">
        <v>1588487.64</v>
      </c>
      <c r="H75" s="181" t="s">
        <v>11</v>
      </c>
      <c r="I75" s="181" t="s">
        <v>11</v>
      </c>
      <c r="J75" s="181" t="s">
        <v>11</v>
      </c>
    </row>
    <row r="76" s="176" customFormat="1" ht="20" customHeight="1" spans="1:10">
      <c r="A76" s="179" t="s">
        <v>228</v>
      </c>
      <c r="B76" s="180"/>
      <c r="C76" s="180"/>
      <c r="D76" s="180" t="s">
        <v>229</v>
      </c>
      <c r="E76" s="178">
        <v>117058</v>
      </c>
      <c r="F76" s="178"/>
      <c r="G76" s="178">
        <v>117058</v>
      </c>
      <c r="H76" s="181" t="s">
        <v>11</v>
      </c>
      <c r="I76" s="181" t="s">
        <v>11</v>
      </c>
      <c r="J76" s="181" t="s">
        <v>11</v>
      </c>
    </row>
    <row r="77" s="176" customFormat="1" ht="20" customHeight="1" spans="1:10">
      <c r="A77" s="179" t="s">
        <v>230</v>
      </c>
      <c r="B77" s="180"/>
      <c r="C77" s="180"/>
      <c r="D77" s="180" t="s">
        <v>231</v>
      </c>
      <c r="E77" s="178">
        <v>14494835</v>
      </c>
      <c r="F77" s="178"/>
      <c r="G77" s="178">
        <v>14494835</v>
      </c>
      <c r="H77" s="181" t="s">
        <v>11</v>
      </c>
      <c r="I77" s="181" t="s">
        <v>11</v>
      </c>
      <c r="J77" s="181" t="s">
        <v>11</v>
      </c>
    </row>
    <row r="78" s="176" customFormat="1" ht="20" customHeight="1" spans="1:10">
      <c r="A78" s="179" t="s">
        <v>232</v>
      </c>
      <c r="B78" s="180"/>
      <c r="C78" s="180"/>
      <c r="D78" s="180" t="s">
        <v>233</v>
      </c>
      <c r="E78" s="178">
        <v>126060</v>
      </c>
      <c r="F78" s="178"/>
      <c r="G78" s="178">
        <v>126060</v>
      </c>
      <c r="H78" s="181" t="s">
        <v>11</v>
      </c>
      <c r="I78" s="181" t="s">
        <v>11</v>
      </c>
      <c r="J78" s="181" t="s">
        <v>11</v>
      </c>
    </row>
    <row r="79" s="176" customFormat="1" ht="20" customHeight="1" spans="1:10">
      <c r="A79" s="179" t="s">
        <v>234</v>
      </c>
      <c r="B79" s="180"/>
      <c r="C79" s="180"/>
      <c r="D79" s="180" t="s">
        <v>235</v>
      </c>
      <c r="E79" s="178">
        <v>8560560</v>
      </c>
      <c r="F79" s="178"/>
      <c r="G79" s="178">
        <v>8560560</v>
      </c>
      <c r="H79" s="181" t="s">
        <v>11</v>
      </c>
      <c r="I79" s="181" t="s">
        <v>11</v>
      </c>
      <c r="J79" s="181" t="s">
        <v>11</v>
      </c>
    </row>
    <row r="80" s="176" customFormat="1" ht="20" customHeight="1" spans="1:10">
      <c r="A80" s="179" t="s">
        <v>236</v>
      </c>
      <c r="B80" s="180"/>
      <c r="C80" s="180"/>
      <c r="D80" s="180" t="s">
        <v>237</v>
      </c>
      <c r="E80" s="178">
        <v>1158215</v>
      </c>
      <c r="F80" s="178"/>
      <c r="G80" s="178">
        <v>1158215</v>
      </c>
      <c r="H80" s="181" t="s">
        <v>11</v>
      </c>
      <c r="I80" s="181" t="s">
        <v>11</v>
      </c>
      <c r="J80" s="181" t="s">
        <v>11</v>
      </c>
    </row>
    <row r="81" s="176" customFormat="1" ht="20" customHeight="1" spans="1:10">
      <c r="A81" s="179" t="s">
        <v>238</v>
      </c>
      <c r="B81" s="180"/>
      <c r="C81" s="180"/>
      <c r="D81" s="180" t="s">
        <v>239</v>
      </c>
      <c r="E81" s="178">
        <v>4650000</v>
      </c>
      <c r="F81" s="178"/>
      <c r="G81" s="178">
        <v>4650000</v>
      </c>
      <c r="H81" s="181" t="s">
        <v>11</v>
      </c>
      <c r="I81" s="181" t="s">
        <v>11</v>
      </c>
      <c r="J81" s="181" t="s">
        <v>11</v>
      </c>
    </row>
    <row r="82" s="176" customFormat="1" ht="20" customHeight="1" spans="1:10">
      <c r="A82" s="179" t="s">
        <v>240</v>
      </c>
      <c r="B82" s="180"/>
      <c r="C82" s="180"/>
      <c r="D82" s="180" t="s">
        <v>241</v>
      </c>
      <c r="E82" s="178">
        <v>1383220</v>
      </c>
      <c r="F82" s="178"/>
      <c r="G82" s="178">
        <v>1383220</v>
      </c>
      <c r="H82" s="181" t="s">
        <v>11</v>
      </c>
      <c r="I82" s="181" t="s">
        <v>11</v>
      </c>
      <c r="J82" s="181" t="s">
        <v>11</v>
      </c>
    </row>
    <row r="83" s="176" customFormat="1" ht="20" customHeight="1" spans="1:10">
      <c r="A83" s="179" t="s">
        <v>242</v>
      </c>
      <c r="B83" s="180"/>
      <c r="C83" s="180"/>
      <c r="D83" s="180" t="s">
        <v>106</v>
      </c>
      <c r="E83" s="178">
        <v>559880</v>
      </c>
      <c r="F83" s="178"/>
      <c r="G83" s="178">
        <v>559880</v>
      </c>
      <c r="H83" s="181" t="s">
        <v>11</v>
      </c>
      <c r="I83" s="181" t="s">
        <v>11</v>
      </c>
      <c r="J83" s="181" t="s">
        <v>11</v>
      </c>
    </row>
    <row r="84" s="176" customFormat="1" ht="20" customHeight="1" spans="1:10">
      <c r="A84" s="179" t="s">
        <v>243</v>
      </c>
      <c r="B84" s="180"/>
      <c r="C84" s="180"/>
      <c r="D84" s="180" t="s">
        <v>244</v>
      </c>
      <c r="E84" s="178">
        <v>26200</v>
      </c>
      <c r="F84" s="178"/>
      <c r="G84" s="178">
        <v>26200</v>
      </c>
      <c r="H84" s="181" t="s">
        <v>11</v>
      </c>
      <c r="I84" s="181" t="s">
        <v>11</v>
      </c>
      <c r="J84" s="181" t="s">
        <v>11</v>
      </c>
    </row>
    <row r="85" s="176" customFormat="1" ht="20" customHeight="1" spans="1:10">
      <c r="A85" s="179" t="s">
        <v>245</v>
      </c>
      <c r="B85" s="180"/>
      <c r="C85" s="180"/>
      <c r="D85" s="180" t="s">
        <v>246</v>
      </c>
      <c r="E85" s="178">
        <v>355290</v>
      </c>
      <c r="F85" s="178"/>
      <c r="G85" s="178">
        <v>355290</v>
      </c>
      <c r="H85" s="181" t="s">
        <v>11</v>
      </c>
      <c r="I85" s="181" t="s">
        <v>11</v>
      </c>
      <c r="J85" s="181" t="s">
        <v>11</v>
      </c>
    </row>
    <row r="86" s="176" customFormat="1" ht="20" customHeight="1" spans="1:10">
      <c r="A86" s="179" t="s">
        <v>247</v>
      </c>
      <c r="B86" s="180"/>
      <c r="C86" s="180"/>
      <c r="D86" s="180" t="s">
        <v>248</v>
      </c>
      <c r="E86" s="178">
        <v>431180</v>
      </c>
      <c r="F86" s="178"/>
      <c r="G86" s="178">
        <v>431180</v>
      </c>
      <c r="H86" s="181" t="s">
        <v>11</v>
      </c>
      <c r="I86" s="181" t="s">
        <v>11</v>
      </c>
      <c r="J86" s="181" t="s">
        <v>11</v>
      </c>
    </row>
    <row r="87" s="176" customFormat="1" ht="20" customHeight="1" spans="1:10">
      <c r="A87" s="179" t="s">
        <v>249</v>
      </c>
      <c r="B87" s="180"/>
      <c r="C87" s="180"/>
      <c r="D87" s="180" t="s">
        <v>250</v>
      </c>
      <c r="E87" s="178">
        <v>10670</v>
      </c>
      <c r="F87" s="178"/>
      <c r="G87" s="178">
        <v>10670</v>
      </c>
      <c r="H87" s="181" t="s">
        <v>11</v>
      </c>
      <c r="I87" s="181" t="s">
        <v>11</v>
      </c>
      <c r="J87" s="181" t="s">
        <v>11</v>
      </c>
    </row>
    <row r="88" s="176" customFormat="1" ht="20" customHeight="1" spans="1:10">
      <c r="A88" s="179" t="s">
        <v>251</v>
      </c>
      <c r="B88" s="180"/>
      <c r="C88" s="180"/>
      <c r="D88" s="180" t="s">
        <v>252</v>
      </c>
      <c r="E88" s="178">
        <v>792958.46</v>
      </c>
      <c r="F88" s="178"/>
      <c r="G88" s="178">
        <v>792958.46</v>
      </c>
      <c r="H88" s="181" t="s">
        <v>11</v>
      </c>
      <c r="I88" s="181" t="s">
        <v>11</v>
      </c>
      <c r="J88" s="181" t="s">
        <v>11</v>
      </c>
    </row>
    <row r="89" s="176" customFormat="1" ht="20" customHeight="1" spans="1:10">
      <c r="A89" s="179" t="s">
        <v>253</v>
      </c>
      <c r="B89" s="180"/>
      <c r="C89" s="180"/>
      <c r="D89" s="180" t="s">
        <v>254</v>
      </c>
      <c r="E89" s="178">
        <v>792958.46</v>
      </c>
      <c r="F89" s="178"/>
      <c r="G89" s="178">
        <v>792958.46</v>
      </c>
      <c r="H89" s="181" t="s">
        <v>11</v>
      </c>
      <c r="I89" s="181" t="s">
        <v>11</v>
      </c>
      <c r="J89" s="181" t="s">
        <v>11</v>
      </c>
    </row>
    <row r="90" s="176" customFormat="1" ht="20" customHeight="1" spans="1:10">
      <c r="A90" s="179" t="s">
        <v>255</v>
      </c>
      <c r="B90" s="180"/>
      <c r="C90" s="180"/>
      <c r="D90" s="180" t="s">
        <v>256</v>
      </c>
      <c r="E90" s="178">
        <v>138121.55</v>
      </c>
      <c r="F90" s="178"/>
      <c r="G90" s="178">
        <v>138121.55</v>
      </c>
      <c r="H90" s="181" t="s">
        <v>11</v>
      </c>
      <c r="I90" s="181" t="s">
        <v>11</v>
      </c>
      <c r="J90" s="181" t="s">
        <v>11</v>
      </c>
    </row>
    <row r="91" s="176" customFormat="1" ht="20" customHeight="1" spans="1:10">
      <c r="A91" s="179" t="s">
        <v>257</v>
      </c>
      <c r="B91" s="180"/>
      <c r="C91" s="180"/>
      <c r="D91" s="180" t="s">
        <v>258</v>
      </c>
      <c r="E91" s="178">
        <v>138121.55</v>
      </c>
      <c r="F91" s="178"/>
      <c r="G91" s="178">
        <v>138121.55</v>
      </c>
      <c r="H91" s="181" t="s">
        <v>11</v>
      </c>
      <c r="I91" s="181" t="s">
        <v>11</v>
      </c>
      <c r="J91" s="181" t="s">
        <v>11</v>
      </c>
    </row>
    <row r="92" s="176" customFormat="1" ht="20" customHeight="1" spans="1:10">
      <c r="A92" s="179" t="s">
        <v>259</v>
      </c>
      <c r="B92" s="180"/>
      <c r="C92" s="180"/>
      <c r="D92" s="180" t="s">
        <v>260</v>
      </c>
      <c r="E92" s="178">
        <v>6443</v>
      </c>
      <c r="F92" s="178"/>
      <c r="G92" s="178">
        <v>6443</v>
      </c>
      <c r="H92" s="181" t="s">
        <v>11</v>
      </c>
      <c r="I92" s="181" t="s">
        <v>11</v>
      </c>
      <c r="J92" s="181" t="s">
        <v>11</v>
      </c>
    </row>
    <row r="93" s="176" customFormat="1" ht="20" customHeight="1" spans="1:10">
      <c r="A93" s="179" t="s">
        <v>261</v>
      </c>
      <c r="B93" s="180"/>
      <c r="C93" s="180"/>
      <c r="D93" s="180" t="s">
        <v>262</v>
      </c>
      <c r="E93" s="178">
        <v>6443</v>
      </c>
      <c r="F93" s="178"/>
      <c r="G93" s="178">
        <v>6443</v>
      </c>
      <c r="H93" s="181" t="s">
        <v>11</v>
      </c>
      <c r="I93" s="181" t="s">
        <v>11</v>
      </c>
      <c r="J93" s="181" t="s">
        <v>11</v>
      </c>
    </row>
    <row r="94" s="176" customFormat="1" ht="20" customHeight="1" spans="1:10">
      <c r="A94" s="179" t="s">
        <v>263</v>
      </c>
      <c r="B94" s="180"/>
      <c r="C94" s="180"/>
      <c r="D94" s="180" t="s">
        <v>264</v>
      </c>
      <c r="E94" s="178">
        <v>1744917.47</v>
      </c>
      <c r="F94" s="178"/>
      <c r="G94" s="178">
        <v>1744917.47</v>
      </c>
      <c r="H94" s="181" t="s">
        <v>11</v>
      </c>
      <c r="I94" s="181" t="s">
        <v>11</v>
      </c>
      <c r="J94" s="181" t="s">
        <v>11</v>
      </c>
    </row>
    <row r="95" s="176" customFormat="1" ht="20" customHeight="1" spans="1:10">
      <c r="A95" s="179" t="s">
        <v>265</v>
      </c>
      <c r="B95" s="180"/>
      <c r="C95" s="180"/>
      <c r="D95" s="180" t="s">
        <v>266</v>
      </c>
      <c r="E95" s="178">
        <v>872936.75</v>
      </c>
      <c r="F95" s="178"/>
      <c r="G95" s="178">
        <v>872936.75</v>
      </c>
      <c r="H95" s="181" t="s">
        <v>11</v>
      </c>
      <c r="I95" s="181" t="s">
        <v>11</v>
      </c>
      <c r="J95" s="181" t="s">
        <v>11</v>
      </c>
    </row>
    <row r="96" s="176" customFormat="1" ht="20" customHeight="1" spans="1:10">
      <c r="A96" s="179" t="s">
        <v>267</v>
      </c>
      <c r="B96" s="180"/>
      <c r="C96" s="180"/>
      <c r="D96" s="180" t="s">
        <v>268</v>
      </c>
      <c r="E96" s="178">
        <v>871980.72</v>
      </c>
      <c r="F96" s="178"/>
      <c r="G96" s="178">
        <v>871980.72</v>
      </c>
      <c r="H96" s="181" t="s">
        <v>11</v>
      </c>
      <c r="I96" s="181" t="s">
        <v>11</v>
      </c>
      <c r="J96" s="181" t="s">
        <v>11</v>
      </c>
    </row>
    <row r="97" s="176" customFormat="1" ht="20" customHeight="1" spans="1:10">
      <c r="A97" s="179" t="s">
        <v>269</v>
      </c>
      <c r="B97" s="180"/>
      <c r="C97" s="180"/>
      <c r="D97" s="180" t="s">
        <v>270</v>
      </c>
      <c r="E97" s="178">
        <v>920860</v>
      </c>
      <c r="F97" s="178"/>
      <c r="G97" s="178">
        <v>920860</v>
      </c>
      <c r="H97" s="181" t="s">
        <v>11</v>
      </c>
      <c r="I97" s="181" t="s">
        <v>11</v>
      </c>
      <c r="J97" s="181" t="s">
        <v>11</v>
      </c>
    </row>
    <row r="98" s="176" customFormat="1" ht="20" customHeight="1" spans="1:10">
      <c r="A98" s="179" t="s">
        <v>271</v>
      </c>
      <c r="B98" s="180"/>
      <c r="C98" s="180"/>
      <c r="D98" s="180" t="s">
        <v>272</v>
      </c>
      <c r="E98" s="178">
        <v>920860</v>
      </c>
      <c r="F98" s="178"/>
      <c r="G98" s="178">
        <v>920860</v>
      </c>
      <c r="H98" s="181" t="s">
        <v>11</v>
      </c>
      <c r="I98" s="181" t="s">
        <v>11</v>
      </c>
      <c r="J98" s="181" t="s">
        <v>11</v>
      </c>
    </row>
    <row r="99" s="176" customFormat="1" ht="20" customHeight="1" spans="1:10">
      <c r="A99" s="179" t="s">
        <v>273</v>
      </c>
      <c r="B99" s="180"/>
      <c r="C99" s="180"/>
      <c r="D99" s="180" t="s">
        <v>274</v>
      </c>
      <c r="E99" s="178">
        <v>51431677.23</v>
      </c>
      <c r="F99" s="178"/>
      <c r="G99" s="178">
        <v>51431677.23</v>
      </c>
      <c r="H99" s="181" t="s">
        <v>11</v>
      </c>
      <c r="I99" s="181" t="s">
        <v>11</v>
      </c>
      <c r="J99" s="181" t="s">
        <v>11</v>
      </c>
    </row>
    <row r="100" s="176" customFormat="1" ht="20" customHeight="1" spans="1:10">
      <c r="A100" s="179" t="s">
        <v>275</v>
      </c>
      <c r="B100" s="180"/>
      <c r="C100" s="180"/>
      <c r="D100" s="180" t="s">
        <v>276</v>
      </c>
      <c r="E100" s="178">
        <v>1873009.54</v>
      </c>
      <c r="F100" s="178"/>
      <c r="G100" s="178">
        <v>1873009.54</v>
      </c>
      <c r="H100" s="181" t="s">
        <v>11</v>
      </c>
      <c r="I100" s="181" t="s">
        <v>11</v>
      </c>
      <c r="J100" s="181" t="s">
        <v>11</v>
      </c>
    </row>
    <row r="101" s="176" customFormat="1" ht="20" customHeight="1" spans="1:10">
      <c r="A101" s="179" t="s">
        <v>277</v>
      </c>
      <c r="B101" s="180"/>
      <c r="C101" s="180"/>
      <c r="D101" s="180" t="s">
        <v>106</v>
      </c>
      <c r="E101" s="178">
        <v>1441190</v>
      </c>
      <c r="F101" s="178"/>
      <c r="G101" s="178">
        <v>1441190</v>
      </c>
      <c r="H101" s="181" t="s">
        <v>11</v>
      </c>
      <c r="I101" s="181" t="s">
        <v>11</v>
      </c>
      <c r="J101" s="181" t="s">
        <v>11</v>
      </c>
    </row>
    <row r="102" s="176" customFormat="1" ht="20" customHeight="1" spans="1:10">
      <c r="A102" s="179" t="s">
        <v>278</v>
      </c>
      <c r="B102" s="180"/>
      <c r="C102" s="180"/>
      <c r="D102" s="180" t="s">
        <v>279</v>
      </c>
      <c r="E102" s="178">
        <v>431819.54</v>
      </c>
      <c r="F102" s="178"/>
      <c r="G102" s="178">
        <v>431819.54</v>
      </c>
      <c r="H102" s="181" t="s">
        <v>11</v>
      </c>
      <c r="I102" s="181" t="s">
        <v>11</v>
      </c>
      <c r="J102" s="181" t="s">
        <v>11</v>
      </c>
    </row>
    <row r="103" s="176" customFormat="1" ht="20" customHeight="1" spans="1:10">
      <c r="A103" s="179" t="s">
        <v>280</v>
      </c>
      <c r="B103" s="180"/>
      <c r="C103" s="180"/>
      <c r="D103" s="180" t="s">
        <v>281</v>
      </c>
      <c r="E103" s="178">
        <v>60000</v>
      </c>
      <c r="F103" s="178"/>
      <c r="G103" s="178">
        <v>60000</v>
      </c>
      <c r="H103" s="181" t="s">
        <v>11</v>
      </c>
      <c r="I103" s="181" t="s">
        <v>11</v>
      </c>
      <c r="J103" s="181" t="s">
        <v>11</v>
      </c>
    </row>
    <row r="104" s="176" customFormat="1" ht="20" customHeight="1" spans="1:10">
      <c r="A104" s="179" t="s">
        <v>282</v>
      </c>
      <c r="B104" s="180"/>
      <c r="C104" s="180"/>
      <c r="D104" s="180" t="s">
        <v>283</v>
      </c>
      <c r="E104" s="178">
        <v>60000</v>
      </c>
      <c r="F104" s="178"/>
      <c r="G104" s="178">
        <v>60000</v>
      </c>
      <c r="H104" s="181" t="s">
        <v>11</v>
      </c>
      <c r="I104" s="181" t="s">
        <v>11</v>
      </c>
      <c r="J104" s="181" t="s">
        <v>11</v>
      </c>
    </row>
    <row r="105" s="176" customFormat="1" ht="20" customHeight="1" spans="1:10">
      <c r="A105" s="179" t="s">
        <v>284</v>
      </c>
      <c r="B105" s="180"/>
      <c r="C105" s="180"/>
      <c r="D105" s="180" t="s">
        <v>285</v>
      </c>
      <c r="E105" s="178">
        <v>38600</v>
      </c>
      <c r="F105" s="178"/>
      <c r="G105" s="178">
        <v>38600</v>
      </c>
      <c r="H105" s="181" t="s">
        <v>11</v>
      </c>
      <c r="I105" s="181" t="s">
        <v>11</v>
      </c>
      <c r="J105" s="181" t="s">
        <v>11</v>
      </c>
    </row>
    <row r="106" s="176" customFormat="1" ht="20" customHeight="1" spans="1:10">
      <c r="A106" s="179" t="s">
        <v>286</v>
      </c>
      <c r="B106" s="180"/>
      <c r="C106" s="180"/>
      <c r="D106" s="180" t="s">
        <v>287</v>
      </c>
      <c r="E106" s="178">
        <v>38600</v>
      </c>
      <c r="F106" s="178"/>
      <c r="G106" s="178">
        <v>38600</v>
      </c>
      <c r="H106" s="181" t="s">
        <v>11</v>
      </c>
      <c r="I106" s="181" t="s">
        <v>11</v>
      </c>
      <c r="J106" s="181" t="s">
        <v>11</v>
      </c>
    </row>
    <row r="107" s="176" customFormat="1" ht="20" customHeight="1" spans="1:10">
      <c r="A107" s="179" t="s">
        <v>288</v>
      </c>
      <c r="B107" s="180"/>
      <c r="C107" s="180"/>
      <c r="D107" s="180" t="s">
        <v>289</v>
      </c>
      <c r="E107" s="178">
        <v>38408613.08</v>
      </c>
      <c r="F107" s="178"/>
      <c r="G107" s="178">
        <v>38408613.08</v>
      </c>
      <c r="H107" s="181" t="s">
        <v>11</v>
      </c>
      <c r="I107" s="181" t="s">
        <v>11</v>
      </c>
      <c r="J107" s="181" t="s">
        <v>11</v>
      </c>
    </row>
    <row r="108" s="176" customFormat="1" ht="20" customHeight="1" spans="1:10">
      <c r="A108" s="179" t="s">
        <v>290</v>
      </c>
      <c r="B108" s="180"/>
      <c r="C108" s="180"/>
      <c r="D108" s="180" t="s">
        <v>291</v>
      </c>
      <c r="E108" s="178">
        <v>1741328</v>
      </c>
      <c r="F108" s="178"/>
      <c r="G108" s="178">
        <v>1741328</v>
      </c>
      <c r="H108" s="181" t="s">
        <v>11</v>
      </c>
      <c r="I108" s="181" t="s">
        <v>11</v>
      </c>
      <c r="J108" s="181" t="s">
        <v>11</v>
      </c>
    </row>
    <row r="109" s="176" customFormat="1" ht="20" customHeight="1" spans="1:10">
      <c r="A109" s="179" t="s">
        <v>292</v>
      </c>
      <c r="B109" s="180"/>
      <c r="C109" s="180"/>
      <c r="D109" s="180" t="s">
        <v>293</v>
      </c>
      <c r="E109" s="178">
        <v>5000</v>
      </c>
      <c r="F109" s="178"/>
      <c r="G109" s="178">
        <v>5000</v>
      </c>
      <c r="H109" s="181" t="s">
        <v>11</v>
      </c>
      <c r="I109" s="181" t="s">
        <v>11</v>
      </c>
      <c r="J109" s="181" t="s">
        <v>11</v>
      </c>
    </row>
    <row r="110" s="176" customFormat="1" ht="20" customHeight="1" spans="1:10">
      <c r="A110" s="179" t="s">
        <v>294</v>
      </c>
      <c r="B110" s="180"/>
      <c r="C110" s="180"/>
      <c r="D110" s="180" t="s">
        <v>295</v>
      </c>
      <c r="E110" s="178">
        <v>975020</v>
      </c>
      <c r="F110" s="178"/>
      <c r="G110" s="178">
        <v>975020</v>
      </c>
      <c r="H110" s="181" t="s">
        <v>11</v>
      </c>
      <c r="I110" s="181" t="s">
        <v>11</v>
      </c>
      <c r="J110" s="181" t="s">
        <v>11</v>
      </c>
    </row>
    <row r="111" s="176" customFormat="1" ht="20" customHeight="1" spans="1:10">
      <c r="A111" s="179" t="s">
        <v>296</v>
      </c>
      <c r="B111" s="180"/>
      <c r="C111" s="180"/>
      <c r="D111" s="180" t="s">
        <v>297</v>
      </c>
      <c r="E111" s="178">
        <v>255070</v>
      </c>
      <c r="F111" s="178"/>
      <c r="G111" s="178">
        <v>255070</v>
      </c>
      <c r="H111" s="181" t="s">
        <v>11</v>
      </c>
      <c r="I111" s="181" t="s">
        <v>11</v>
      </c>
      <c r="J111" s="181" t="s">
        <v>11</v>
      </c>
    </row>
    <row r="112" s="176" customFormat="1" ht="20" customHeight="1" spans="1:10">
      <c r="A112" s="179" t="s">
        <v>298</v>
      </c>
      <c r="B112" s="180"/>
      <c r="C112" s="180"/>
      <c r="D112" s="180" t="s">
        <v>299</v>
      </c>
      <c r="E112" s="178">
        <v>9480368</v>
      </c>
      <c r="F112" s="178"/>
      <c r="G112" s="178">
        <v>9480368</v>
      </c>
      <c r="H112" s="181" t="s">
        <v>11</v>
      </c>
      <c r="I112" s="181" t="s">
        <v>11</v>
      </c>
      <c r="J112" s="181" t="s">
        <v>11</v>
      </c>
    </row>
    <row r="113" s="176" customFormat="1" ht="20" customHeight="1" spans="1:10">
      <c r="A113" s="179" t="s">
        <v>300</v>
      </c>
      <c r="B113" s="180"/>
      <c r="C113" s="180"/>
      <c r="D113" s="180" t="s">
        <v>301</v>
      </c>
      <c r="E113" s="178">
        <v>25951827.08</v>
      </c>
      <c r="F113" s="178"/>
      <c r="G113" s="178">
        <v>25951827.08</v>
      </c>
      <c r="H113" s="181" t="s">
        <v>11</v>
      </c>
      <c r="I113" s="181" t="s">
        <v>11</v>
      </c>
      <c r="J113" s="181" t="s">
        <v>11</v>
      </c>
    </row>
    <row r="114" s="176" customFormat="1" ht="20" customHeight="1" spans="1:10">
      <c r="A114" s="179" t="s">
        <v>302</v>
      </c>
      <c r="B114" s="180"/>
      <c r="C114" s="180"/>
      <c r="D114" s="180" t="s">
        <v>303</v>
      </c>
      <c r="E114" s="178">
        <v>200000</v>
      </c>
      <c r="F114" s="178"/>
      <c r="G114" s="178">
        <v>200000</v>
      </c>
      <c r="H114" s="181" t="s">
        <v>11</v>
      </c>
      <c r="I114" s="181" t="s">
        <v>11</v>
      </c>
      <c r="J114" s="181" t="s">
        <v>11</v>
      </c>
    </row>
    <row r="115" s="176" customFormat="1" ht="20" customHeight="1" spans="1:10">
      <c r="A115" s="179" t="s">
        <v>304</v>
      </c>
      <c r="B115" s="180"/>
      <c r="C115" s="180"/>
      <c r="D115" s="180" t="s">
        <v>305</v>
      </c>
      <c r="E115" s="178">
        <v>200000</v>
      </c>
      <c r="F115" s="178"/>
      <c r="G115" s="178">
        <v>200000</v>
      </c>
      <c r="H115" s="181" t="s">
        <v>11</v>
      </c>
      <c r="I115" s="181" t="s">
        <v>11</v>
      </c>
      <c r="J115" s="181" t="s">
        <v>11</v>
      </c>
    </row>
    <row r="116" s="176" customFormat="1" ht="20" customHeight="1" spans="1:10">
      <c r="A116" s="179" t="s">
        <v>306</v>
      </c>
      <c r="B116" s="180"/>
      <c r="C116" s="180"/>
      <c r="D116" s="180" t="s">
        <v>307</v>
      </c>
      <c r="E116" s="178">
        <v>2694830</v>
      </c>
      <c r="F116" s="178"/>
      <c r="G116" s="178">
        <v>2694830</v>
      </c>
      <c r="H116" s="181" t="s">
        <v>11</v>
      </c>
      <c r="I116" s="181" t="s">
        <v>11</v>
      </c>
      <c r="J116" s="181" t="s">
        <v>11</v>
      </c>
    </row>
    <row r="117" s="176" customFormat="1" ht="20" customHeight="1" spans="1:10">
      <c r="A117" s="179" t="s">
        <v>308</v>
      </c>
      <c r="B117" s="180"/>
      <c r="C117" s="180"/>
      <c r="D117" s="180" t="s">
        <v>309</v>
      </c>
      <c r="E117" s="178">
        <v>2694830</v>
      </c>
      <c r="F117" s="178"/>
      <c r="G117" s="178">
        <v>2694830</v>
      </c>
      <c r="H117" s="181" t="s">
        <v>11</v>
      </c>
      <c r="I117" s="181" t="s">
        <v>11</v>
      </c>
      <c r="J117" s="181" t="s">
        <v>11</v>
      </c>
    </row>
    <row r="118" s="176" customFormat="1" ht="20" customHeight="1" spans="1:10">
      <c r="A118" s="179" t="s">
        <v>310</v>
      </c>
      <c r="B118" s="180"/>
      <c r="C118" s="180"/>
      <c r="D118" s="180" t="s">
        <v>311</v>
      </c>
      <c r="E118" s="178">
        <v>830334.06</v>
      </c>
      <c r="F118" s="178"/>
      <c r="G118" s="178">
        <v>830334.06</v>
      </c>
      <c r="H118" s="181" t="s">
        <v>11</v>
      </c>
      <c r="I118" s="181" t="s">
        <v>11</v>
      </c>
      <c r="J118" s="181" t="s">
        <v>11</v>
      </c>
    </row>
    <row r="119" s="176" customFormat="1" ht="20" customHeight="1" spans="1:10">
      <c r="A119" s="179" t="s">
        <v>312</v>
      </c>
      <c r="B119" s="180"/>
      <c r="C119" s="180"/>
      <c r="D119" s="180" t="s">
        <v>313</v>
      </c>
      <c r="E119" s="178">
        <v>830334.06</v>
      </c>
      <c r="F119" s="178"/>
      <c r="G119" s="178">
        <v>830334.06</v>
      </c>
      <c r="H119" s="181" t="s">
        <v>11</v>
      </c>
      <c r="I119" s="181" t="s">
        <v>11</v>
      </c>
      <c r="J119" s="181" t="s">
        <v>11</v>
      </c>
    </row>
    <row r="120" s="176" customFormat="1" ht="20" customHeight="1" spans="1:10">
      <c r="A120" s="179" t="s">
        <v>314</v>
      </c>
      <c r="B120" s="180"/>
      <c r="C120" s="180"/>
      <c r="D120" s="180" t="s">
        <v>315</v>
      </c>
      <c r="E120" s="178">
        <v>139110.55</v>
      </c>
      <c r="F120" s="178"/>
      <c r="G120" s="178">
        <v>139110.55</v>
      </c>
      <c r="H120" s="181" t="s">
        <v>11</v>
      </c>
      <c r="I120" s="181" t="s">
        <v>11</v>
      </c>
      <c r="J120" s="181" t="s">
        <v>11</v>
      </c>
    </row>
    <row r="121" s="176" customFormat="1" ht="20" customHeight="1" spans="1:10">
      <c r="A121" s="179" t="s">
        <v>316</v>
      </c>
      <c r="B121" s="180"/>
      <c r="C121" s="180"/>
      <c r="D121" s="180" t="s">
        <v>317</v>
      </c>
      <c r="E121" s="178">
        <v>139110.55</v>
      </c>
      <c r="F121" s="178"/>
      <c r="G121" s="178">
        <v>139110.55</v>
      </c>
      <c r="H121" s="181" t="s">
        <v>11</v>
      </c>
      <c r="I121" s="181" t="s">
        <v>11</v>
      </c>
      <c r="J121" s="181" t="s">
        <v>11</v>
      </c>
    </row>
    <row r="122" s="176" customFormat="1" ht="20" customHeight="1" spans="1:10">
      <c r="A122" s="179" t="s">
        <v>318</v>
      </c>
      <c r="B122" s="180"/>
      <c r="C122" s="180"/>
      <c r="D122" s="180" t="s">
        <v>319</v>
      </c>
      <c r="E122" s="178">
        <v>120000</v>
      </c>
      <c r="F122" s="178"/>
      <c r="G122" s="178">
        <v>120000</v>
      </c>
      <c r="H122" s="181" t="s">
        <v>11</v>
      </c>
      <c r="I122" s="181" t="s">
        <v>11</v>
      </c>
      <c r="J122" s="181" t="s">
        <v>11</v>
      </c>
    </row>
    <row r="123" s="176" customFormat="1" ht="20" customHeight="1" spans="1:10">
      <c r="A123" s="179" t="s">
        <v>320</v>
      </c>
      <c r="B123" s="180"/>
      <c r="C123" s="180"/>
      <c r="D123" s="180" t="s">
        <v>321</v>
      </c>
      <c r="E123" s="178">
        <v>120000</v>
      </c>
      <c r="F123" s="178"/>
      <c r="G123" s="178">
        <v>120000</v>
      </c>
      <c r="H123" s="181" t="s">
        <v>11</v>
      </c>
      <c r="I123" s="181" t="s">
        <v>11</v>
      </c>
      <c r="J123" s="181" t="s">
        <v>11</v>
      </c>
    </row>
    <row r="124" s="176" customFormat="1" ht="20" customHeight="1" spans="1:10">
      <c r="A124" s="179" t="s">
        <v>322</v>
      </c>
      <c r="B124" s="180"/>
      <c r="C124" s="180"/>
      <c r="D124" s="180" t="s">
        <v>323</v>
      </c>
      <c r="E124" s="178">
        <v>356500</v>
      </c>
      <c r="F124" s="178"/>
      <c r="G124" s="178">
        <v>356500</v>
      </c>
      <c r="H124" s="181" t="s">
        <v>11</v>
      </c>
      <c r="I124" s="181" t="s">
        <v>11</v>
      </c>
      <c r="J124" s="181" t="s">
        <v>11</v>
      </c>
    </row>
    <row r="125" s="176" customFormat="1" ht="20" customHeight="1" spans="1:10">
      <c r="A125" s="179" t="s">
        <v>324</v>
      </c>
      <c r="B125" s="180"/>
      <c r="C125" s="180"/>
      <c r="D125" s="180" t="s">
        <v>325</v>
      </c>
      <c r="E125" s="178">
        <v>356500</v>
      </c>
      <c r="F125" s="178"/>
      <c r="G125" s="178">
        <v>356500</v>
      </c>
      <c r="H125" s="181" t="s">
        <v>11</v>
      </c>
      <c r="I125" s="181" t="s">
        <v>11</v>
      </c>
      <c r="J125" s="181" t="s">
        <v>11</v>
      </c>
    </row>
    <row r="126" s="176" customFormat="1" ht="20" customHeight="1" spans="1:10">
      <c r="A126" s="179" t="s">
        <v>326</v>
      </c>
      <c r="B126" s="180"/>
      <c r="C126" s="180"/>
      <c r="D126" s="180" t="s">
        <v>327</v>
      </c>
      <c r="E126" s="178">
        <v>6710680</v>
      </c>
      <c r="F126" s="178"/>
      <c r="G126" s="178">
        <v>6710680</v>
      </c>
      <c r="H126" s="181" t="s">
        <v>11</v>
      </c>
      <c r="I126" s="181" t="s">
        <v>11</v>
      </c>
      <c r="J126" s="181" t="s">
        <v>11</v>
      </c>
    </row>
    <row r="127" s="176" customFormat="1" ht="20" customHeight="1" spans="1:10">
      <c r="A127" s="179" t="s">
        <v>328</v>
      </c>
      <c r="B127" s="180"/>
      <c r="C127" s="180"/>
      <c r="D127" s="180" t="s">
        <v>329</v>
      </c>
      <c r="E127" s="178">
        <v>6710680</v>
      </c>
      <c r="F127" s="178"/>
      <c r="G127" s="178">
        <v>6710680</v>
      </c>
      <c r="H127" s="181" t="s">
        <v>11</v>
      </c>
      <c r="I127" s="181" t="s">
        <v>11</v>
      </c>
      <c r="J127" s="181" t="s">
        <v>11</v>
      </c>
    </row>
    <row r="128" s="176" customFormat="1" ht="20" customHeight="1" spans="1:10">
      <c r="A128" s="179" t="s">
        <v>330</v>
      </c>
      <c r="B128" s="180"/>
      <c r="C128" s="180"/>
      <c r="D128" s="180" t="s">
        <v>331</v>
      </c>
      <c r="E128" s="178">
        <v>22556872.87</v>
      </c>
      <c r="F128" s="178"/>
      <c r="G128" s="178">
        <v>22556872.87</v>
      </c>
      <c r="H128" s="181" t="s">
        <v>11</v>
      </c>
      <c r="I128" s="181" t="s">
        <v>11</v>
      </c>
      <c r="J128" s="181" t="s">
        <v>11</v>
      </c>
    </row>
    <row r="129" s="176" customFormat="1" ht="20" customHeight="1" spans="1:10">
      <c r="A129" s="179" t="s">
        <v>332</v>
      </c>
      <c r="B129" s="180"/>
      <c r="C129" s="180"/>
      <c r="D129" s="180" t="s">
        <v>333</v>
      </c>
      <c r="E129" s="178">
        <v>14762912</v>
      </c>
      <c r="F129" s="178"/>
      <c r="G129" s="178">
        <v>14762912</v>
      </c>
      <c r="H129" s="181" t="s">
        <v>11</v>
      </c>
      <c r="I129" s="181" t="s">
        <v>11</v>
      </c>
      <c r="J129" s="181" t="s">
        <v>11</v>
      </c>
    </row>
    <row r="130" s="176" customFormat="1" ht="20" customHeight="1" spans="1:10">
      <c r="A130" s="179" t="s">
        <v>334</v>
      </c>
      <c r="B130" s="180"/>
      <c r="C130" s="180"/>
      <c r="D130" s="180" t="s">
        <v>106</v>
      </c>
      <c r="E130" s="178">
        <v>1991800</v>
      </c>
      <c r="F130" s="178"/>
      <c r="G130" s="178">
        <v>1991800</v>
      </c>
      <c r="H130" s="181" t="s">
        <v>11</v>
      </c>
      <c r="I130" s="181" t="s">
        <v>11</v>
      </c>
      <c r="J130" s="181" t="s">
        <v>11</v>
      </c>
    </row>
    <row r="131" s="176" customFormat="1" ht="20" customHeight="1" spans="1:10">
      <c r="A131" s="179" t="s">
        <v>335</v>
      </c>
      <c r="B131" s="180"/>
      <c r="C131" s="180"/>
      <c r="D131" s="180" t="s">
        <v>336</v>
      </c>
      <c r="E131" s="178">
        <v>128317</v>
      </c>
      <c r="F131" s="178"/>
      <c r="G131" s="178">
        <v>128317</v>
      </c>
      <c r="H131" s="181" t="s">
        <v>11</v>
      </c>
      <c r="I131" s="181" t="s">
        <v>11</v>
      </c>
      <c r="J131" s="181" t="s">
        <v>11</v>
      </c>
    </row>
    <row r="132" s="176" customFormat="1" ht="20" customHeight="1" spans="1:10">
      <c r="A132" s="179" t="s">
        <v>337</v>
      </c>
      <c r="B132" s="180"/>
      <c r="C132" s="180"/>
      <c r="D132" s="180" t="s">
        <v>338</v>
      </c>
      <c r="E132" s="178">
        <v>291675</v>
      </c>
      <c r="F132" s="178"/>
      <c r="G132" s="178">
        <v>291675</v>
      </c>
      <c r="H132" s="181" t="s">
        <v>11</v>
      </c>
      <c r="I132" s="181" t="s">
        <v>11</v>
      </c>
      <c r="J132" s="181" t="s">
        <v>11</v>
      </c>
    </row>
    <row r="133" s="176" customFormat="1" ht="20" customHeight="1" spans="1:10">
      <c r="A133" s="179" t="s">
        <v>339</v>
      </c>
      <c r="B133" s="180"/>
      <c r="C133" s="180"/>
      <c r="D133" s="180" t="s">
        <v>340</v>
      </c>
      <c r="E133" s="178">
        <v>181120</v>
      </c>
      <c r="F133" s="178"/>
      <c r="G133" s="178">
        <v>181120</v>
      </c>
      <c r="H133" s="181" t="s">
        <v>11</v>
      </c>
      <c r="I133" s="181" t="s">
        <v>11</v>
      </c>
      <c r="J133" s="181" t="s">
        <v>11</v>
      </c>
    </row>
    <row r="134" s="176" customFormat="1" ht="20" customHeight="1" spans="1:10">
      <c r="A134" s="179" t="s">
        <v>341</v>
      </c>
      <c r="B134" s="180"/>
      <c r="C134" s="180"/>
      <c r="D134" s="180" t="s">
        <v>342</v>
      </c>
      <c r="E134" s="178">
        <v>12170000</v>
      </c>
      <c r="F134" s="178"/>
      <c r="G134" s="178">
        <v>12170000</v>
      </c>
      <c r="H134" s="181" t="s">
        <v>11</v>
      </c>
      <c r="I134" s="181" t="s">
        <v>11</v>
      </c>
      <c r="J134" s="181" t="s">
        <v>11</v>
      </c>
    </row>
    <row r="135" s="176" customFormat="1" ht="20" customHeight="1" spans="1:10">
      <c r="A135" s="179" t="s">
        <v>343</v>
      </c>
      <c r="B135" s="180"/>
      <c r="C135" s="180"/>
      <c r="D135" s="180" t="s">
        <v>344</v>
      </c>
      <c r="E135" s="178">
        <v>5321660.87</v>
      </c>
      <c r="F135" s="178"/>
      <c r="G135" s="178">
        <v>5321660.87</v>
      </c>
      <c r="H135" s="181" t="s">
        <v>11</v>
      </c>
      <c r="I135" s="181" t="s">
        <v>11</v>
      </c>
      <c r="J135" s="181" t="s">
        <v>11</v>
      </c>
    </row>
    <row r="136" s="176" customFormat="1" ht="20" customHeight="1" spans="1:10">
      <c r="A136" s="179" t="s">
        <v>345</v>
      </c>
      <c r="B136" s="180"/>
      <c r="C136" s="180"/>
      <c r="D136" s="180" t="s">
        <v>106</v>
      </c>
      <c r="E136" s="178">
        <v>672590</v>
      </c>
      <c r="F136" s="178"/>
      <c r="G136" s="178">
        <v>672590</v>
      </c>
      <c r="H136" s="181" t="s">
        <v>11</v>
      </c>
      <c r="I136" s="181" t="s">
        <v>11</v>
      </c>
      <c r="J136" s="181" t="s">
        <v>11</v>
      </c>
    </row>
    <row r="137" s="176" customFormat="1" ht="20" customHeight="1" spans="1:10">
      <c r="A137" s="179" t="s">
        <v>346</v>
      </c>
      <c r="B137" s="180"/>
      <c r="C137" s="180"/>
      <c r="D137" s="180" t="s">
        <v>347</v>
      </c>
      <c r="E137" s="178">
        <v>108606</v>
      </c>
      <c r="F137" s="178"/>
      <c r="G137" s="178">
        <v>108606</v>
      </c>
      <c r="H137" s="181" t="s">
        <v>11</v>
      </c>
      <c r="I137" s="181" t="s">
        <v>11</v>
      </c>
      <c r="J137" s="181" t="s">
        <v>11</v>
      </c>
    </row>
    <row r="138" s="176" customFormat="1" ht="20" customHeight="1" spans="1:10">
      <c r="A138" s="179" t="s">
        <v>348</v>
      </c>
      <c r="B138" s="180"/>
      <c r="C138" s="180"/>
      <c r="D138" s="180" t="s">
        <v>349</v>
      </c>
      <c r="E138" s="178">
        <v>3860173.53</v>
      </c>
      <c r="F138" s="178"/>
      <c r="G138" s="178">
        <v>3860173.53</v>
      </c>
      <c r="H138" s="181" t="s">
        <v>11</v>
      </c>
      <c r="I138" s="181" t="s">
        <v>11</v>
      </c>
      <c r="J138" s="181" t="s">
        <v>11</v>
      </c>
    </row>
    <row r="139" s="176" customFormat="1" ht="20" customHeight="1" spans="1:10">
      <c r="A139" s="179" t="s">
        <v>350</v>
      </c>
      <c r="B139" s="180"/>
      <c r="C139" s="180"/>
      <c r="D139" s="180" t="s">
        <v>351</v>
      </c>
      <c r="E139" s="178">
        <v>680291.34</v>
      </c>
      <c r="F139" s="178"/>
      <c r="G139" s="178">
        <v>680291.34</v>
      </c>
      <c r="H139" s="181" t="s">
        <v>11</v>
      </c>
      <c r="I139" s="181" t="s">
        <v>11</v>
      </c>
      <c r="J139" s="181" t="s">
        <v>11</v>
      </c>
    </row>
    <row r="140" s="176" customFormat="1" ht="20" customHeight="1" spans="1:10">
      <c r="A140" s="179" t="s">
        <v>352</v>
      </c>
      <c r="B140" s="180"/>
      <c r="C140" s="180"/>
      <c r="D140" s="180" t="s">
        <v>353</v>
      </c>
      <c r="E140" s="178">
        <v>2200000</v>
      </c>
      <c r="F140" s="178"/>
      <c r="G140" s="178">
        <v>2200000</v>
      </c>
      <c r="H140" s="181" t="s">
        <v>11</v>
      </c>
      <c r="I140" s="181" t="s">
        <v>11</v>
      </c>
      <c r="J140" s="181" t="s">
        <v>11</v>
      </c>
    </row>
    <row r="141" s="176" customFormat="1" ht="20" customHeight="1" spans="1:10">
      <c r="A141" s="179" t="s">
        <v>354</v>
      </c>
      <c r="B141" s="180"/>
      <c r="C141" s="180"/>
      <c r="D141" s="180" t="s">
        <v>106</v>
      </c>
      <c r="E141" s="178">
        <v>2000000</v>
      </c>
      <c r="F141" s="178"/>
      <c r="G141" s="178">
        <v>2000000</v>
      </c>
      <c r="H141" s="181" t="s">
        <v>11</v>
      </c>
      <c r="I141" s="181" t="s">
        <v>11</v>
      </c>
      <c r="J141" s="181" t="s">
        <v>11</v>
      </c>
    </row>
    <row r="142" s="176" customFormat="1" ht="20" customHeight="1" spans="1:10">
      <c r="A142" s="179" t="s">
        <v>355</v>
      </c>
      <c r="B142" s="180"/>
      <c r="C142" s="180"/>
      <c r="D142" s="180" t="s">
        <v>356</v>
      </c>
      <c r="E142" s="178">
        <v>200000</v>
      </c>
      <c r="F142" s="178"/>
      <c r="G142" s="178">
        <v>200000</v>
      </c>
      <c r="H142" s="181" t="s">
        <v>11</v>
      </c>
      <c r="I142" s="181" t="s">
        <v>11</v>
      </c>
      <c r="J142" s="181" t="s">
        <v>11</v>
      </c>
    </row>
    <row r="143" s="176" customFormat="1" ht="20" customHeight="1" spans="1:10">
      <c r="A143" s="179" t="s">
        <v>357</v>
      </c>
      <c r="B143" s="180"/>
      <c r="C143" s="180"/>
      <c r="D143" s="180" t="s">
        <v>358</v>
      </c>
      <c r="E143" s="178">
        <v>222300</v>
      </c>
      <c r="F143" s="178"/>
      <c r="G143" s="178">
        <v>222300</v>
      </c>
      <c r="H143" s="181" t="s">
        <v>11</v>
      </c>
      <c r="I143" s="181" t="s">
        <v>11</v>
      </c>
      <c r="J143" s="181" t="s">
        <v>11</v>
      </c>
    </row>
    <row r="144" s="176" customFormat="1" ht="20" customHeight="1" spans="1:10">
      <c r="A144" s="179" t="s">
        <v>359</v>
      </c>
      <c r="B144" s="180"/>
      <c r="C144" s="180"/>
      <c r="D144" s="180" t="s">
        <v>360</v>
      </c>
      <c r="E144" s="178">
        <v>222300</v>
      </c>
      <c r="F144" s="178"/>
      <c r="G144" s="178">
        <v>222300</v>
      </c>
      <c r="H144" s="181" t="s">
        <v>11</v>
      </c>
      <c r="I144" s="181" t="s">
        <v>11</v>
      </c>
      <c r="J144" s="181" t="s">
        <v>11</v>
      </c>
    </row>
    <row r="145" s="176" customFormat="1" ht="20" customHeight="1" spans="1:10">
      <c r="A145" s="179" t="s">
        <v>361</v>
      </c>
      <c r="B145" s="180"/>
      <c r="C145" s="180"/>
      <c r="D145" s="180" t="s">
        <v>362</v>
      </c>
      <c r="E145" s="178">
        <v>50000</v>
      </c>
      <c r="F145" s="178"/>
      <c r="G145" s="178">
        <v>50000</v>
      </c>
      <c r="H145" s="181" t="s">
        <v>11</v>
      </c>
      <c r="I145" s="181" t="s">
        <v>11</v>
      </c>
      <c r="J145" s="181" t="s">
        <v>11</v>
      </c>
    </row>
    <row r="146" s="176" customFormat="1" ht="20" customHeight="1" spans="1:10">
      <c r="A146" s="179" t="s">
        <v>363</v>
      </c>
      <c r="B146" s="180"/>
      <c r="C146" s="180"/>
      <c r="D146" s="180" t="s">
        <v>364</v>
      </c>
      <c r="E146" s="178">
        <v>50000</v>
      </c>
      <c r="F146" s="178"/>
      <c r="G146" s="178">
        <v>50000</v>
      </c>
      <c r="H146" s="181" t="s">
        <v>11</v>
      </c>
      <c r="I146" s="181" t="s">
        <v>11</v>
      </c>
      <c r="J146" s="181" t="s">
        <v>11</v>
      </c>
    </row>
    <row r="147" s="176" customFormat="1" ht="20" customHeight="1" spans="1:10">
      <c r="A147" s="179" t="s">
        <v>365</v>
      </c>
      <c r="B147" s="180"/>
      <c r="C147" s="180"/>
      <c r="D147" s="180" t="s">
        <v>366</v>
      </c>
      <c r="E147" s="178">
        <v>10000</v>
      </c>
      <c r="F147" s="178"/>
      <c r="G147" s="178">
        <v>10000</v>
      </c>
      <c r="H147" s="181" t="s">
        <v>11</v>
      </c>
      <c r="I147" s="181" t="s">
        <v>11</v>
      </c>
      <c r="J147" s="181" t="s">
        <v>11</v>
      </c>
    </row>
    <row r="148" s="176" customFormat="1" ht="20" customHeight="1" spans="1:10">
      <c r="A148" s="179" t="s">
        <v>367</v>
      </c>
      <c r="B148" s="180"/>
      <c r="C148" s="180"/>
      <c r="D148" s="180" t="s">
        <v>368</v>
      </c>
      <c r="E148" s="178">
        <v>10000</v>
      </c>
      <c r="F148" s="178"/>
      <c r="G148" s="178">
        <v>10000</v>
      </c>
      <c r="H148" s="181" t="s">
        <v>11</v>
      </c>
      <c r="I148" s="181" t="s">
        <v>11</v>
      </c>
      <c r="J148" s="181" t="s">
        <v>11</v>
      </c>
    </row>
    <row r="149" s="176" customFormat="1" ht="20" customHeight="1" spans="1:10">
      <c r="A149" s="179" t="s">
        <v>369</v>
      </c>
      <c r="B149" s="180"/>
      <c r="C149" s="180"/>
      <c r="D149" s="180" t="s">
        <v>370</v>
      </c>
      <c r="E149" s="178">
        <v>10000</v>
      </c>
      <c r="F149" s="178"/>
      <c r="G149" s="178">
        <v>10000</v>
      </c>
      <c r="H149" s="181" t="s">
        <v>11</v>
      </c>
      <c r="I149" s="181" t="s">
        <v>11</v>
      </c>
      <c r="J149" s="181" t="s">
        <v>11</v>
      </c>
    </row>
    <row r="150" s="176" customFormat="1" ht="20" customHeight="1" spans="1:10">
      <c r="A150" s="179" t="s">
        <v>371</v>
      </c>
      <c r="B150" s="180"/>
      <c r="C150" s="180"/>
      <c r="D150" s="180" t="s">
        <v>372</v>
      </c>
      <c r="E150" s="178">
        <v>10089471.32</v>
      </c>
      <c r="F150" s="178"/>
      <c r="G150" s="178">
        <v>10089471.32</v>
      </c>
      <c r="H150" s="181" t="s">
        <v>11</v>
      </c>
      <c r="I150" s="181" t="s">
        <v>11</v>
      </c>
      <c r="J150" s="181" t="s">
        <v>11</v>
      </c>
    </row>
    <row r="151" s="176" customFormat="1" ht="20" customHeight="1" spans="1:10">
      <c r="A151" s="179" t="s">
        <v>373</v>
      </c>
      <c r="B151" s="180"/>
      <c r="C151" s="180"/>
      <c r="D151" s="180" t="s">
        <v>374</v>
      </c>
      <c r="E151" s="178">
        <v>1821447.05</v>
      </c>
      <c r="F151" s="178"/>
      <c r="G151" s="178">
        <v>1821447.05</v>
      </c>
      <c r="H151" s="181" t="s">
        <v>11</v>
      </c>
      <c r="I151" s="181" t="s">
        <v>11</v>
      </c>
      <c r="J151" s="181" t="s">
        <v>11</v>
      </c>
    </row>
    <row r="152" s="176" customFormat="1" ht="20" customHeight="1" spans="1:10">
      <c r="A152" s="179" t="s">
        <v>375</v>
      </c>
      <c r="B152" s="180"/>
      <c r="C152" s="180"/>
      <c r="D152" s="180" t="s">
        <v>376</v>
      </c>
      <c r="E152" s="178">
        <v>915000</v>
      </c>
      <c r="F152" s="178"/>
      <c r="G152" s="178">
        <v>915000</v>
      </c>
      <c r="H152" s="181" t="s">
        <v>11</v>
      </c>
      <c r="I152" s="181" t="s">
        <v>11</v>
      </c>
      <c r="J152" s="181" t="s">
        <v>11</v>
      </c>
    </row>
    <row r="153" s="176" customFormat="1" ht="20" customHeight="1" spans="1:10">
      <c r="A153" s="179" t="s">
        <v>377</v>
      </c>
      <c r="B153" s="180"/>
      <c r="C153" s="180"/>
      <c r="D153" s="180" t="s">
        <v>378</v>
      </c>
      <c r="E153" s="178">
        <v>693300</v>
      </c>
      <c r="F153" s="178"/>
      <c r="G153" s="178">
        <v>693300</v>
      </c>
      <c r="H153" s="181" t="s">
        <v>11</v>
      </c>
      <c r="I153" s="181" t="s">
        <v>11</v>
      </c>
      <c r="J153" s="181" t="s">
        <v>11</v>
      </c>
    </row>
    <row r="154" s="176" customFormat="1" ht="20" customHeight="1" spans="1:10">
      <c r="A154" s="179" t="s">
        <v>379</v>
      </c>
      <c r="B154" s="180"/>
      <c r="C154" s="180"/>
      <c r="D154" s="180" t="s">
        <v>380</v>
      </c>
      <c r="E154" s="178">
        <v>148147.05</v>
      </c>
      <c r="F154" s="178"/>
      <c r="G154" s="178">
        <v>148147.05</v>
      </c>
      <c r="H154" s="181" t="s">
        <v>11</v>
      </c>
      <c r="I154" s="181" t="s">
        <v>11</v>
      </c>
      <c r="J154" s="181" t="s">
        <v>11</v>
      </c>
    </row>
    <row r="155" s="176" customFormat="1" ht="20" customHeight="1" spans="1:10">
      <c r="A155" s="179" t="s">
        <v>381</v>
      </c>
      <c r="B155" s="180"/>
      <c r="C155" s="180"/>
      <c r="D155" s="180" t="s">
        <v>382</v>
      </c>
      <c r="E155" s="178">
        <v>65000</v>
      </c>
      <c r="F155" s="178"/>
      <c r="G155" s="178">
        <v>65000</v>
      </c>
      <c r="H155" s="181" t="s">
        <v>11</v>
      </c>
      <c r="I155" s="181" t="s">
        <v>11</v>
      </c>
      <c r="J155" s="181" t="s">
        <v>11</v>
      </c>
    </row>
    <row r="156" s="176" customFormat="1" ht="20" customHeight="1" spans="1:10">
      <c r="A156" s="179" t="s">
        <v>383</v>
      </c>
      <c r="B156" s="180"/>
      <c r="C156" s="180"/>
      <c r="D156" s="180" t="s">
        <v>372</v>
      </c>
      <c r="E156" s="178">
        <v>8268024.27</v>
      </c>
      <c r="F156" s="178"/>
      <c r="G156" s="178">
        <v>8268024.27</v>
      </c>
      <c r="H156" s="181" t="s">
        <v>11</v>
      </c>
      <c r="I156" s="181" t="s">
        <v>11</v>
      </c>
      <c r="J156" s="181" t="s">
        <v>11</v>
      </c>
    </row>
    <row r="157" s="176" customFormat="1" ht="20" customHeight="1" spans="1:10">
      <c r="A157" s="179" t="s">
        <v>384</v>
      </c>
      <c r="B157" s="180"/>
      <c r="C157" s="180"/>
      <c r="D157" s="180" t="s">
        <v>385</v>
      </c>
      <c r="E157" s="178">
        <v>8268024.27</v>
      </c>
      <c r="F157" s="178"/>
      <c r="G157" s="178">
        <v>8268024.27</v>
      </c>
      <c r="H157" s="181" t="s">
        <v>11</v>
      </c>
      <c r="I157" s="181" t="s">
        <v>11</v>
      </c>
      <c r="J157" s="181" t="s">
        <v>11</v>
      </c>
    </row>
    <row r="158" s="137" customFormat="1" ht="20.25" customHeight="1" spans="1:10">
      <c r="A158" s="291" t="s">
        <v>402</v>
      </c>
      <c r="B158" s="291"/>
      <c r="C158" s="291"/>
      <c r="D158" s="291"/>
      <c r="E158" s="291"/>
      <c r="F158" s="291"/>
      <c r="G158" s="291"/>
      <c r="H158" s="291"/>
      <c r="I158" s="291"/>
      <c r="J158" s="291"/>
    </row>
    <row r="159" ht="26.25" customHeight="1"/>
    <row r="160" s="286" customFormat="1" ht="18" hidden="1" customHeight="1" spans="1:10">
      <c r="A160" s="292" t="s">
        <v>387</v>
      </c>
      <c r="B160" s="292"/>
      <c r="C160" s="292"/>
      <c r="D160" s="292"/>
      <c r="E160" s="292">
        <f>附表1收入支出决算总表!F33-E9</f>
        <v>0</v>
      </c>
      <c r="F160" s="292"/>
      <c r="G160" s="292"/>
      <c r="H160" s="292"/>
      <c r="I160" s="292"/>
      <c r="J160" s="292"/>
    </row>
    <row r="161" s="287" customFormat="1" ht="18" hidden="1" customHeight="1" spans="1:10">
      <c r="A161" s="293" t="s">
        <v>403</v>
      </c>
      <c r="B161" s="293"/>
      <c r="C161" s="293"/>
      <c r="D161" s="293"/>
      <c r="E161" s="293"/>
      <c r="F161" s="293"/>
      <c r="G161" s="293"/>
      <c r="H161" s="293"/>
      <c r="I161" s="293"/>
      <c r="J161" s="293"/>
    </row>
    <row r="162" s="287" customFormat="1" ht="18" hidden="1" customHeight="1" spans="1:10">
      <c r="A162" s="294" t="s">
        <v>404</v>
      </c>
      <c r="B162" s="294"/>
      <c r="C162" s="294"/>
      <c r="D162" s="294"/>
      <c r="E162" s="294"/>
      <c r="F162" s="294"/>
      <c r="G162" s="294"/>
      <c r="H162" s="294"/>
      <c r="I162" s="294"/>
      <c r="J162" s="294"/>
    </row>
    <row r="163" s="287" customFormat="1" ht="18" hidden="1" customHeight="1" spans="1:10">
      <c r="A163" s="294"/>
      <c r="B163" s="294"/>
      <c r="C163" s="294"/>
      <c r="D163" s="294"/>
      <c r="E163" s="294"/>
      <c r="F163" s="294"/>
      <c r="G163" s="294"/>
      <c r="H163" s="294"/>
      <c r="I163" s="294"/>
      <c r="J163" s="294"/>
    </row>
    <row r="164" s="287" customFormat="1" ht="18" hidden="1" customHeight="1" spans="1:10">
      <c r="A164" s="294"/>
      <c r="B164" s="294"/>
      <c r="C164" s="294"/>
      <c r="D164" s="294"/>
      <c r="E164" s="294"/>
      <c r="F164" s="294"/>
      <c r="G164" s="294"/>
      <c r="H164" s="294"/>
      <c r="I164" s="294"/>
      <c r="J164" s="294"/>
    </row>
    <row r="165" s="287" customFormat="1" ht="18" hidden="1" customHeight="1" spans="1:10">
      <c r="A165" s="294"/>
      <c r="B165" s="294"/>
      <c r="C165" s="294"/>
      <c r="D165" s="294"/>
      <c r="E165" s="294"/>
      <c r="F165" s="294"/>
      <c r="G165" s="294"/>
      <c r="H165" s="294"/>
      <c r="I165" s="294"/>
      <c r="J165" s="294"/>
    </row>
    <row r="166" s="287" customFormat="1" ht="18" customHeight="1" spans="1:10">
      <c r="A166" s="294"/>
      <c r="B166" s="294"/>
      <c r="C166" s="294"/>
      <c r="D166" s="294"/>
      <c r="E166" s="294"/>
      <c r="F166" s="294"/>
      <c r="G166" s="294"/>
      <c r="H166" s="294"/>
      <c r="I166" s="294"/>
      <c r="J166" s="294"/>
    </row>
    <row r="167" s="287" customFormat="1" ht="18" customHeight="1" spans="1:10">
      <c r="A167" s="294"/>
      <c r="B167" s="294"/>
      <c r="C167" s="294"/>
      <c r="D167" s="294"/>
      <c r="E167" s="294"/>
      <c r="F167" s="294"/>
      <c r="G167" s="294"/>
      <c r="H167" s="294"/>
      <c r="I167" s="294"/>
      <c r="J167" s="294"/>
    </row>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19.9" customHeight="1"/>
    <row r="302" ht="19.9" customHeight="1"/>
    <row r="303" ht="19.9" customHeight="1"/>
    <row r="304" ht="19.9" customHeight="1"/>
  </sheetData>
  <mergeCells count="17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J158"/>
    <mergeCell ref="A160:D160"/>
    <mergeCell ref="A161:J161"/>
    <mergeCell ref="A162:J162"/>
    <mergeCell ref="A163:J163"/>
    <mergeCell ref="A164:J164"/>
    <mergeCell ref="A165:J165"/>
    <mergeCell ref="A166:J166"/>
    <mergeCell ref="A167:J167"/>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9"/>
  <sheetViews>
    <sheetView zoomScaleSheetLayoutView="60" topLeftCell="A10" workbookViewId="0">
      <selection activeCell="A2" sqref="$A2:$XFD2"/>
    </sheetView>
  </sheetViews>
  <sheetFormatPr defaultColWidth="9" defaultRowHeight="14.25"/>
  <cols>
    <col min="1" max="1" width="27.4166666666667" style="137" customWidth="1"/>
    <col min="2" max="2" width="5.41666666666667" style="137" customWidth="1"/>
    <col min="3" max="3" width="18.0833333333333" style="137" customWidth="1"/>
    <col min="4" max="4" width="39.1666666666667" style="137" customWidth="1"/>
    <col min="5" max="5" width="6" style="137" customWidth="1"/>
    <col min="6" max="6" width="18.75" style="137" customWidth="1"/>
    <col min="7" max="7" width="19.8333333333333" style="137" customWidth="1"/>
    <col min="8" max="8" width="16.0833333333333" style="137" customWidth="1"/>
    <col min="9" max="9" width="12.1666666666667" style="137" customWidth="1"/>
    <col min="10" max="16384" width="9" style="137"/>
  </cols>
  <sheetData>
    <row r="1" ht="25.5" customHeight="1" spans="1:9">
      <c r="A1" s="176"/>
      <c r="B1" s="176"/>
      <c r="C1" s="176"/>
      <c r="D1" s="187" t="s">
        <v>405</v>
      </c>
      <c r="E1" s="176"/>
      <c r="F1" s="176"/>
      <c r="G1" s="176"/>
      <c r="H1" s="176"/>
      <c r="I1" s="176"/>
    </row>
    <row r="2" s="175" customFormat="1" ht="21" customHeight="1" spans="1:9">
      <c r="A2" s="176"/>
      <c r="B2" s="176"/>
      <c r="C2" s="176"/>
      <c r="D2" s="176"/>
      <c r="E2" s="176"/>
      <c r="F2" s="176"/>
      <c r="G2" s="176"/>
      <c r="H2" s="176"/>
      <c r="I2" s="203" t="s">
        <v>406</v>
      </c>
    </row>
    <row r="3" s="175" customFormat="1" ht="21" customHeight="1" spans="1:9">
      <c r="A3" s="188" t="s">
        <v>2</v>
      </c>
      <c r="B3" s="176"/>
      <c r="C3" s="176"/>
      <c r="D3" s="189"/>
      <c r="E3" s="176"/>
      <c r="F3" s="176"/>
      <c r="G3" s="176"/>
      <c r="H3" s="176"/>
      <c r="I3" s="203" t="s">
        <v>3</v>
      </c>
    </row>
    <row r="4" ht="18" customHeight="1" spans="1:9">
      <c r="A4" s="275" t="s">
        <v>407</v>
      </c>
      <c r="B4" s="276"/>
      <c r="C4" s="276"/>
      <c r="D4" s="276" t="s">
        <v>408</v>
      </c>
      <c r="E4" s="276"/>
      <c r="F4" s="276" t="s">
        <v>11</v>
      </c>
      <c r="G4" s="276" t="s">
        <v>11</v>
      </c>
      <c r="H4" s="276"/>
      <c r="I4" s="276" t="s">
        <v>11</v>
      </c>
    </row>
    <row r="5" ht="39.75" customHeight="1" spans="1:9">
      <c r="A5" s="277" t="s">
        <v>409</v>
      </c>
      <c r="B5" s="278" t="s">
        <v>7</v>
      </c>
      <c r="C5" s="278" t="s">
        <v>410</v>
      </c>
      <c r="D5" s="278" t="s">
        <v>411</v>
      </c>
      <c r="E5" s="278" t="s">
        <v>7</v>
      </c>
      <c r="F5" s="279" t="s">
        <v>100</v>
      </c>
      <c r="G5" s="278" t="s">
        <v>412</v>
      </c>
      <c r="H5" s="280" t="s">
        <v>413</v>
      </c>
      <c r="I5" s="280" t="s">
        <v>414</v>
      </c>
    </row>
    <row r="6" ht="7.5" customHeight="1" spans="1:9">
      <c r="A6" s="277"/>
      <c r="B6" s="278" t="s">
        <v>11</v>
      </c>
      <c r="C6" s="278" t="s">
        <v>11</v>
      </c>
      <c r="D6" s="278" t="s">
        <v>11</v>
      </c>
      <c r="E6" s="278" t="s">
        <v>11</v>
      </c>
      <c r="F6" s="279" t="s">
        <v>95</v>
      </c>
      <c r="G6" s="278" t="s">
        <v>412</v>
      </c>
      <c r="H6" s="280"/>
      <c r="I6" s="280"/>
    </row>
    <row r="7" ht="18" customHeight="1" spans="1:9">
      <c r="A7" s="281" t="s">
        <v>415</v>
      </c>
      <c r="B7" s="279" t="s">
        <v>11</v>
      </c>
      <c r="C7" s="279" t="s">
        <v>12</v>
      </c>
      <c r="D7" s="279" t="s">
        <v>415</v>
      </c>
      <c r="E7" s="279" t="s">
        <v>11</v>
      </c>
      <c r="F7" s="279" t="s">
        <v>13</v>
      </c>
      <c r="G7" s="279" t="s">
        <v>19</v>
      </c>
      <c r="H7" s="279" t="s">
        <v>22</v>
      </c>
      <c r="I7" s="279" t="s">
        <v>25</v>
      </c>
    </row>
    <row r="8" ht="18" customHeight="1" spans="1:9">
      <c r="A8" s="282" t="s">
        <v>416</v>
      </c>
      <c r="B8" s="279" t="s">
        <v>12</v>
      </c>
      <c r="C8" s="178">
        <v>272320301.49</v>
      </c>
      <c r="D8" s="180" t="s">
        <v>15</v>
      </c>
      <c r="E8" s="279">
        <v>33</v>
      </c>
      <c r="F8" s="178">
        <v>1420851.27</v>
      </c>
      <c r="G8" s="178">
        <v>1420851.27</v>
      </c>
      <c r="H8" s="178"/>
      <c r="I8" s="178"/>
    </row>
    <row r="9" ht="18" customHeight="1" spans="1:9">
      <c r="A9" s="282" t="s">
        <v>417</v>
      </c>
      <c r="B9" s="279" t="s">
        <v>13</v>
      </c>
      <c r="C9" s="178">
        <v>1821447.05</v>
      </c>
      <c r="D9" s="180" t="s">
        <v>17</v>
      </c>
      <c r="E9" s="279">
        <v>34</v>
      </c>
      <c r="F9" s="181" t="s">
        <v>11</v>
      </c>
      <c r="G9" s="181" t="s">
        <v>11</v>
      </c>
      <c r="H9" s="178"/>
      <c r="I9" s="178"/>
    </row>
    <row r="10" ht="18" customHeight="1" spans="1:9">
      <c r="A10" s="282" t="s">
        <v>418</v>
      </c>
      <c r="B10" s="279" t="s">
        <v>19</v>
      </c>
      <c r="C10" s="181"/>
      <c r="D10" s="180" t="s">
        <v>20</v>
      </c>
      <c r="E10" s="279">
        <v>35</v>
      </c>
      <c r="F10" s="181" t="s">
        <v>11</v>
      </c>
      <c r="G10" s="181" t="s">
        <v>11</v>
      </c>
      <c r="H10" s="178"/>
      <c r="I10" s="178"/>
    </row>
    <row r="11" ht="18" customHeight="1" spans="1:9">
      <c r="A11" s="282" t="s">
        <v>11</v>
      </c>
      <c r="B11" s="279" t="s">
        <v>22</v>
      </c>
      <c r="C11" s="181"/>
      <c r="D11" s="180" t="s">
        <v>23</v>
      </c>
      <c r="E11" s="279">
        <v>36</v>
      </c>
      <c r="F11" s="181" t="s">
        <v>11</v>
      </c>
      <c r="G11" s="181" t="s">
        <v>11</v>
      </c>
      <c r="H11" s="178"/>
      <c r="I11" s="178"/>
    </row>
    <row r="12" ht="18" customHeight="1" spans="1:9">
      <c r="A12" s="282" t="s">
        <v>11</v>
      </c>
      <c r="B12" s="279" t="s">
        <v>25</v>
      </c>
      <c r="C12" s="181"/>
      <c r="D12" s="180" t="s">
        <v>26</v>
      </c>
      <c r="E12" s="279">
        <v>37</v>
      </c>
      <c r="F12" s="178">
        <v>104884279.01</v>
      </c>
      <c r="G12" s="178">
        <v>104884279.01</v>
      </c>
      <c r="H12" s="178"/>
      <c r="I12" s="178"/>
    </row>
    <row r="13" ht="18" customHeight="1" spans="1:9">
      <c r="A13" s="282" t="s">
        <v>11</v>
      </c>
      <c r="B13" s="279" t="s">
        <v>28</v>
      </c>
      <c r="C13" s="181"/>
      <c r="D13" s="180" t="s">
        <v>29</v>
      </c>
      <c r="E13" s="279">
        <v>38</v>
      </c>
      <c r="F13" s="181" t="s">
        <v>11</v>
      </c>
      <c r="G13" s="181" t="s">
        <v>11</v>
      </c>
      <c r="H13" s="178"/>
      <c r="I13" s="178"/>
    </row>
    <row r="14" ht="18" customHeight="1" spans="1:9">
      <c r="A14" s="282" t="s">
        <v>11</v>
      </c>
      <c r="B14" s="279" t="s">
        <v>31</v>
      </c>
      <c r="C14" s="181"/>
      <c r="D14" s="180" t="s">
        <v>32</v>
      </c>
      <c r="E14" s="279">
        <v>39</v>
      </c>
      <c r="F14" s="178">
        <v>14869648.56</v>
      </c>
      <c r="G14" s="178">
        <v>14869648.56</v>
      </c>
      <c r="H14" s="178"/>
      <c r="I14" s="178"/>
    </row>
    <row r="15" ht="18" customHeight="1" spans="1:9">
      <c r="A15" s="282" t="s">
        <v>11</v>
      </c>
      <c r="B15" s="279" t="s">
        <v>34</v>
      </c>
      <c r="C15" s="181"/>
      <c r="D15" s="180" t="s">
        <v>35</v>
      </c>
      <c r="E15" s="279">
        <v>40</v>
      </c>
      <c r="F15" s="178">
        <v>82506972.55</v>
      </c>
      <c r="G15" s="178">
        <v>82506972.55</v>
      </c>
      <c r="H15" s="178"/>
      <c r="I15" s="178"/>
    </row>
    <row r="16" ht="18" customHeight="1" spans="1:9">
      <c r="A16" s="282" t="s">
        <v>11</v>
      </c>
      <c r="B16" s="279" t="s">
        <v>36</v>
      </c>
      <c r="C16" s="181"/>
      <c r="D16" s="180" t="s">
        <v>37</v>
      </c>
      <c r="E16" s="279">
        <v>41</v>
      </c>
      <c r="F16" s="178">
        <v>51431677.23</v>
      </c>
      <c r="G16" s="178">
        <v>51431677.23</v>
      </c>
      <c r="H16" s="178"/>
      <c r="I16" s="178"/>
    </row>
    <row r="17" ht="18" customHeight="1" spans="1:9">
      <c r="A17" s="282" t="s">
        <v>11</v>
      </c>
      <c r="B17" s="279" t="s">
        <v>38</v>
      </c>
      <c r="C17" s="181"/>
      <c r="D17" s="180" t="s">
        <v>39</v>
      </c>
      <c r="E17" s="279">
        <v>42</v>
      </c>
      <c r="F17" s="178"/>
      <c r="G17" s="178"/>
      <c r="H17" s="178"/>
      <c r="I17" s="178"/>
    </row>
    <row r="18" ht="18" customHeight="1" spans="1:9">
      <c r="A18" s="282" t="s">
        <v>11</v>
      </c>
      <c r="B18" s="279" t="s">
        <v>40</v>
      </c>
      <c r="C18" s="181"/>
      <c r="D18" s="180" t="s">
        <v>41</v>
      </c>
      <c r="E18" s="279">
        <v>43</v>
      </c>
      <c r="F18" s="178"/>
      <c r="G18" s="178"/>
      <c r="H18" s="178"/>
      <c r="I18" s="178"/>
    </row>
    <row r="19" ht="18" customHeight="1" spans="1:9">
      <c r="A19" s="282" t="s">
        <v>11</v>
      </c>
      <c r="B19" s="279" t="s">
        <v>42</v>
      </c>
      <c r="C19" s="181"/>
      <c r="D19" s="180" t="s">
        <v>43</v>
      </c>
      <c r="E19" s="279">
        <v>44</v>
      </c>
      <c r="F19" s="178">
        <v>22556872.87</v>
      </c>
      <c r="G19" s="178">
        <v>22556872.87</v>
      </c>
      <c r="H19" s="181" t="s">
        <v>11</v>
      </c>
      <c r="I19" s="178"/>
    </row>
    <row r="20" ht="18" customHeight="1" spans="1:9">
      <c r="A20" s="282" t="s">
        <v>11</v>
      </c>
      <c r="B20" s="279" t="s">
        <v>44</v>
      </c>
      <c r="C20" s="181"/>
      <c r="D20" s="180" t="s">
        <v>45</v>
      </c>
      <c r="E20" s="279">
        <v>45</v>
      </c>
      <c r="F20" s="181" t="s">
        <v>11</v>
      </c>
      <c r="G20" s="181" t="s">
        <v>11</v>
      </c>
      <c r="H20" s="181" t="s">
        <v>11</v>
      </c>
      <c r="I20" s="178"/>
    </row>
    <row r="21" ht="18" customHeight="1" spans="1:9">
      <c r="A21" s="282" t="s">
        <v>11</v>
      </c>
      <c r="B21" s="279" t="s">
        <v>46</v>
      </c>
      <c r="C21" s="181"/>
      <c r="D21" s="180" t="s">
        <v>47</v>
      </c>
      <c r="E21" s="279">
        <v>46</v>
      </c>
      <c r="F21" s="178">
        <v>10000</v>
      </c>
      <c r="G21" s="178">
        <v>10000</v>
      </c>
      <c r="H21" s="181" t="s">
        <v>11</v>
      </c>
      <c r="I21" s="178"/>
    </row>
    <row r="22" ht="18" customHeight="1" spans="1:9">
      <c r="A22" s="282" t="s">
        <v>11</v>
      </c>
      <c r="B22" s="279" t="s">
        <v>48</v>
      </c>
      <c r="C22" s="181"/>
      <c r="D22" s="180" t="s">
        <v>49</v>
      </c>
      <c r="E22" s="279">
        <v>47</v>
      </c>
      <c r="F22" s="181" t="s">
        <v>11</v>
      </c>
      <c r="G22" s="181" t="s">
        <v>11</v>
      </c>
      <c r="H22" s="181" t="s">
        <v>11</v>
      </c>
      <c r="I22" s="178"/>
    </row>
    <row r="23" ht="18" customHeight="1" spans="1:9">
      <c r="A23" s="282" t="s">
        <v>11</v>
      </c>
      <c r="B23" s="279" t="s">
        <v>50</v>
      </c>
      <c r="C23" s="181"/>
      <c r="D23" s="180" t="s">
        <v>51</v>
      </c>
      <c r="E23" s="279">
        <v>48</v>
      </c>
      <c r="F23" s="181" t="s">
        <v>11</v>
      </c>
      <c r="G23" s="181" t="s">
        <v>11</v>
      </c>
      <c r="H23" s="181" t="s">
        <v>11</v>
      </c>
      <c r="I23" s="178"/>
    </row>
    <row r="24" ht="18" customHeight="1" spans="1:9">
      <c r="A24" s="282" t="s">
        <v>11</v>
      </c>
      <c r="B24" s="279" t="s">
        <v>52</v>
      </c>
      <c r="C24" s="181"/>
      <c r="D24" s="180" t="s">
        <v>53</v>
      </c>
      <c r="E24" s="279">
        <v>49</v>
      </c>
      <c r="F24" s="181" t="s">
        <v>11</v>
      </c>
      <c r="G24" s="181" t="s">
        <v>11</v>
      </c>
      <c r="H24" s="181" t="s">
        <v>11</v>
      </c>
      <c r="I24" s="178"/>
    </row>
    <row r="25" ht="18" customHeight="1" spans="1:9">
      <c r="A25" s="282" t="s">
        <v>11</v>
      </c>
      <c r="B25" s="279" t="s">
        <v>54</v>
      </c>
      <c r="C25" s="181"/>
      <c r="D25" s="180" t="s">
        <v>55</v>
      </c>
      <c r="E25" s="279">
        <v>50</v>
      </c>
      <c r="F25" s="181" t="s">
        <v>11</v>
      </c>
      <c r="G25" s="181" t="s">
        <v>11</v>
      </c>
      <c r="H25" s="181" t="s">
        <v>11</v>
      </c>
      <c r="I25" s="178"/>
    </row>
    <row r="26" ht="18" customHeight="1" spans="1:9">
      <c r="A26" s="282" t="s">
        <v>11</v>
      </c>
      <c r="B26" s="279" t="s">
        <v>56</v>
      </c>
      <c r="C26" s="181"/>
      <c r="D26" s="180" t="s">
        <v>57</v>
      </c>
      <c r="E26" s="279">
        <v>51</v>
      </c>
      <c r="F26" s="181" t="s">
        <v>11</v>
      </c>
      <c r="G26" s="181" t="s">
        <v>11</v>
      </c>
      <c r="H26" s="181" t="s">
        <v>11</v>
      </c>
      <c r="I26" s="178"/>
    </row>
    <row r="27" ht="18" customHeight="1" spans="1:9">
      <c r="A27" s="282" t="s">
        <v>11</v>
      </c>
      <c r="B27" s="279" t="s">
        <v>58</v>
      </c>
      <c r="C27" s="181"/>
      <c r="D27" s="180" t="s">
        <v>59</v>
      </c>
      <c r="E27" s="279">
        <v>52</v>
      </c>
      <c r="F27" s="181" t="s">
        <v>11</v>
      </c>
      <c r="G27" s="181" t="s">
        <v>11</v>
      </c>
      <c r="H27" s="181" t="s">
        <v>11</v>
      </c>
      <c r="I27" s="178"/>
    </row>
    <row r="28" ht="18" customHeight="1" spans="1:9">
      <c r="A28" s="282" t="s">
        <v>11</v>
      </c>
      <c r="B28" s="279" t="s">
        <v>60</v>
      </c>
      <c r="C28" s="181"/>
      <c r="D28" s="180" t="s">
        <v>61</v>
      </c>
      <c r="E28" s="279">
        <v>53</v>
      </c>
      <c r="F28" s="181" t="s">
        <v>11</v>
      </c>
      <c r="G28" s="181" t="s">
        <v>11</v>
      </c>
      <c r="H28" s="181" t="s">
        <v>11</v>
      </c>
      <c r="I28" s="178"/>
    </row>
    <row r="29" ht="18" customHeight="1" spans="1:9">
      <c r="A29" s="282" t="s">
        <v>11</v>
      </c>
      <c r="B29" s="279" t="s">
        <v>62</v>
      </c>
      <c r="C29" s="181"/>
      <c r="D29" s="180" t="s">
        <v>63</v>
      </c>
      <c r="E29" s="279">
        <v>54</v>
      </c>
      <c r="F29" s="181" t="s">
        <v>11</v>
      </c>
      <c r="G29" s="181" t="s">
        <v>11</v>
      </c>
      <c r="H29" s="181" t="s">
        <v>11</v>
      </c>
      <c r="I29" s="178"/>
    </row>
    <row r="30" ht="18" customHeight="1" spans="1:9">
      <c r="A30" s="282" t="s">
        <v>11</v>
      </c>
      <c r="B30" s="279" t="s">
        <v>64</v>
      </c>
      <c r="C30" s="181"/>
      <c r="D30" s="180" t="s">
        <v>65</v>
      </c>
      <c r="E30" s="279">
        <v>55</v>
      </c>
      <c r="F30" s="178">
        <v>1821447.05</v>
      </c>
      <c r="G30" s="181" t="s">
        <v>11</v>
      </c>
      <c r="H30" s="178">
        <v>1821447.05</v>
      </c>
      <c r="I30" s="178"/>
    </row>
    <row r="31" ht="18" customHeight="1" spans="1:9">
      <c r="A31" s="282"/>
      <c r="B31" s="279" t="s">
        <v>66</v>
      </c>
      <c r="C31" s="181"/>
      <c r="D31" s="180" t="s">
        <v>67</v>
      </c>
      <c r="E31" s="279">
        <v>56</v>
      </c>
      <c r="F31" s="181" t="s">
        <v>11</v>
      </c>
      <c r="G31" s="181" t="s">
        <v>11</v>
      </c>
      <c r="H31" s="181" t="s">
        <v>11</v>
      </c>
      <c r="I31" s="178"/>
    </row>
    <row r="32" ht="18" customHeight="1" spans="1:9">
      <c r="A32" s="282"/>
      <c r="B32" s="279" t="s">
        <v>68</v>
      </c>
      <c r="C32" s="181"/>
      <c r="D32" s="283" t="s">
        <v>69</v>
      </c>
      <c r="E32" s="279">
        <v>57</v>
      </c>
      <c r="F32" s="181" t="s">
        <v>11</v>
      </c>
      <c r="G32" s="181" t="s">
        <v>11</v>
      </c>
      <c r="H32" s="181" t="s">
        <v>11</v>
      </c>
      <c r="I32" s="178"/>
    </row>
    <row r="33" ht="18" customHeight="1" spans="1:9">
      <c r="A33" s="282"/>
      <c r="B33" s="279" t="s">
        <v>70</v>
      </c>
      <c r="C33" s="181"/>
      <c r="D33" s="283" t="s">
        <v>71</v>
      </c>
      <c r="E33" s="279">
        <v>58</v>
      </c>
      <c r="F33" s="181" t="s">
        <v>11</v>
      </c>
      <c r="G33" s="181" t="s">
        <v>11</v>
      </c>
      <c r="H33" s="181" t="s">
        <v>11</v>
      </c>
      <c r="I33" s="178"/>
    </row>
    <row r="34" ht="18" customHeight="1" spans="1:9">
      <c r="A34" s="281" t="s">
        <v>72</v>
      </c>
      <c r="B34" s="279" t="s">
        <v>73</v>
      </c>
      <c r="C34" s="178">
        <v>274141748.54</v>
      </c>
      <c r="D34" s="279" t="s">
        <v>74</v>
      </c>
      <c r="E34" s="279">
        <v>59</v>
      </c>
      <c r="F34" s="178">
        <v>279501748.54</v>
      </c>
      <c r="G34" s="178">
        <v>277680301.49</v>
      </c>
      <c r="H34" s="178">
        <v>1821447.05</v>
      </c>
      <c r="I34" s="181"/>
    </row>
    <row r="35" ht="18" customHeight="1" spans="1:9">
      <c r="A35" s="282" t="s">
        <v>419</v>
      </c>
      <c r="B35" s="279" t="s">
        <v>76</v>
      </c>
      <c r="C35" s="178">
        <v>5360000</v>
      </c>
      <c r="D35" s="283" t="s">
        <v>420</v>
      </c>
      <c r="E35" s="279">
        <v>60</v>
      </c>
      <c r="F35" s="181"/>
      <c r="G35" s="181"/>
      <c r="H35" s="181"/>
      <c r="I35" s="181"/>
    </row>
    <row r="36" ht="17.25" customHeight="1" spans="1:9">
      <c r="A36" s="282" t="s">
        <v>416</v>
      </c>
      <c r="B36" s="279" t="s">
        <v>79</v>
      </c>
      <c r="C36" s="178">
        <v>5360000</v>
      </c>
      <c r="D36" s="283"/>
      <c r="E36" s="279">
        <v>61</v>
      </c>
      <c r="F36" s="181"/>
      <c r="G36" s="181"/>
      <c r="H36" s="181"/>
      <c r="I36" s="181"/>
    </row>
    <row r="37" ht="17.25" customHeight="1" spans="1:9">
      <c r="A37" s="282" t="s">
        <v>417</v>
      </c>
      <c r="B37" s="279" t="s">
        <v>82</v>
      </c>
      <c r="C37" s="181" t="s">
        <v>11</v>
      </c>
      <c r="D37" s="283" t="s">
        <v>11</v>
      </c>
      <c r="E37" s="279">
        <v>62</v>
      </c>
      <c r="F37" s="181"/>
      <c r="G37" s="181"/>
      <c r="H37" s="181"/>
      <c r="I37" s="181"/>
    </row>
    <row r="38" spans="1:9">
      <c r="A38" s="282" t="s">
        <v>418</v>
      </c>
      <c r="B38" s="279" t="s">
        <v>421</v>
      </c>
      <c r="C38" s="181" t="s">
        <v>11</v>
      </c>
      <c r="D38" s="283"/>
      <c r="E38" s="279">
        <v>63</v>
      </c>
      <c r="F38" s="181"/>
      <c r="G38" s="181"/>
      <c r="H38" s="181"/>
      <c r="I38" s="181"/>
    </row>
    <row r="39" ht="17.25" customHeight="1" spans="1:9">
      <c r="A39" s="281" t="s">
        <v>81</v>
      </c>
      <c r="B39" s="279" t="s">
        <v>422</v>
      </c>
      <c r="C39" s="178">
        <v>279501748.54</v>
      </c>
      <c r="D39" s="279" t="s">
        <v>81</v>
      </c>
      <c r="E39" s="279">
        <v>64</v>
      </c>
      <c r="F39" s="178">
        <v>279501748.54</v>
      </c>
      <c r="G39" s="178">
        <v>277680301.49</v>
      </c>
      <c r="H39" s="178">
        <v>1821447.05</v>
      </c>
      <c r="I39" s="178"/>
    </row>
    <row r="40" ht="22" customHeight="1" spans="1:9">
      <c r="A40" s="284" t="s">
        <v>423</v>
      </c>
      <c r="B40" s="285"/>
      <c r="C40" s="285"/>
      <c r="D40" s="285"/>
      <c r="E40" s="285"/>
      <c r="F40" s="285"/>
      <c r="G40" s="285"/>
      <c r="H40" s="285"/>
      <c r="I40" s="285"/>
    </row>
    <row r="42" s="175" customFormat="1" ht="12" hidden="1" spans="1:6">
      <c r="A42" s="170" t="s">
        <v>387</v>
      </c>
      <c r="C42" s="171">
        <f>C8-附表1收入支出决算总表!C7</f>
        <v>0</v>
      </c>
      <c r="F42" s="171">
        <f>C39-F39</f>
        <v>0</v>
      </c>
    </row>
    <row r="43" s="175" customFormat="1" ht="12" hidden="1" spans="1:3">
      <c r="A43" s="170"/>
      <c r="C43" s="171">
        <f>C9-附表1收入支出决算总表!C8</f>
        <v>0</v>
      </c>
    </row>
    <row r="44" s="175" customFormat="1" ht="12" hidden="1" spans="1:3">
      <c r="A44" s="170"/>
      <c r="C44" s="171">
        <f>C10-附表1收入支出决算总表!C9</f>
        <v>0</v>
      </c>
    </row>
    <row r="45" s="175" customFormat="1" ht="12" hidden="1" spans="1:3">
      <c r="A45" s="170"/>
      <c r="C45" s="171">
        <f>C34-附表2收入决算表!F9</f>
        <v>0</v>
      </c>
    </row>
    <row r="46" s="153" customFormat="1" ht="18" hidden="1" customHeight="1" spans="1:9">
      <c r="A46" s="172" t="s">
        <v>424</v>
      </c>
      <c r="B46" s="172"/>
      <c r="C46" s="172"/>
      <c r="D46" s="172"/>
      <c r="E46" s="172"/>
      <c r="F46" s="172"/>
      <c r="G46" s="172"/>
      <c r="H46" s="172"/>
      <c r="I46" s="172"/>
    </row>
    <row r="47" s="153" customFormat="1" ht="18" hidden="1" customHeight="1" spans="1:9">
      <c r="A47" s="172" t="s">
        <v>425</v>
      </c>
      <c r="B47" s="172"/>
      <c r="C47" s="172"/>
      <c r="D47" s="172"/>
      <c r="E47" s="172"/>
      <c r="F47" s="172"/>
      <c r="G47" s="172"/>
      <c r="H47" s="172"/>
      <c r="I47" s="172"/>
    </row>
    <row r="48" s="153" customFormat="1" ht="18" hidden="1" customHeight="1" spans="1:9">
      <c r="A48" s="172" t="s">
        <v>426</v>
      </c>
      <c r="B48" s="172"/>
      <c r="C48" s="172"/>
      <c r="D48" s="172"/>
      <c r="E48" s="172"/>
      <c r="F48" s="172"/>
      <c r="G48" s="172"/>
      <c r="H48" s="172"/>
      <c r="I48" s="172"/>
    </row>
    <row r="49" s="153" customFormat="1" ht="18" hidden="1" customHeight="1" spans="1:9">
      <c r="A49" s="172" t="s">
        <v>427</v>
      </c>
      <c r="B49" s="172"/>
      <c r="C49" s="172"/>
      <c r="D49" s="172"/>
      <c r="E49" s="172"/>
      <c r="F49" s="172"/>
      <c r="G49" s="172"/>
      <c r="H49" s="172"/>
      <c r="I49" s="172"/>
    </row>
    <row r="50" s="153" customFormat="1" ht="18" hidden="1" customHeight="1" spans="1:9">
      <c r="A50" s="172" t="s">
        <v>428</v>
      </c>
      <c r="B50" s="172"/>
      <c r="C50" s="172"/>
      <c r="D50" s="172"/>
      <c r="E50" s="172"/>
      <c r="F50" s="172"/>
      <c r="G50" s="172"/>
      <c r="H50" s="172"/>
      <c r="I50" s="172"/>
    </row>
    <row r="51" s="153" customFormat="1" ht="12" hidden="1" spans="1:9">
      <c r="A51" s="172"/>
      <c r="B51" s="172"/>
      <c r="C51" s="172"/>
      <c r="D51" s="172"/>
      <c r="E51" s="172"/>
      <c r="F51" s="172"/>
      <c r="G51" s="172"/>
      <c r="H51" s="172"/>
      <c r="I51" s="172"/>
    </row>
    <row r="52" s="153" customFormat="1" ht="12" hidden="1"/>
    <row r="53" s="153" customFormat="1" ht="12"/>
    <row r="54" s="153" customFormat="1" ht="12"/>
    <row r="55" s="153" customFormat="1" ht="12"/>
    <row r="56" s="153" customFormat="1" ht="12"/>
    <row r="57" s="153" customFormat="1" ht="12"/>
    <row r="58" s="175" customFormat="1" ht="12"/>
    <row r="59" s="175" customFormat="1" ht="12"/>
  </sheetData>
  <mergeCells count="18">
    <mergeCell ref="A4:C4"/>
    <mergeCell ref="D4:I4"/>
    <mergeCell ref="A46:I46"/>
    <mergeCell ref="A47:I47"/>
    <mergeCell ref="A48:I48"/>
    <mergeCell ref="A49:I49"/>
    <mergeCell ref="A50:I50"/>
    <mergeCell ref="A51:I51"/>
    <mergeCell ref="A5:A6"/>
    <mergeCell ref="A42:A45"/>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8"/>
  <sheetViews>
    <sheetView zoomScale="80" zoomScaleNormal="80" zoomScaleSheetLayoutView="60" topLeftCell="A58" workbookViewId="0">
      <selection activeCell="R3" sqref="R3"/>
    </sheetView>
  </sheetViews>
  <sheetFormatPr defaultColWidth="9" defaultRowHeight="14.25" customHeight="1"/>
  <cols>
    <col min="1" max="3" width="3.75" style="233" customWidth="1"/>
    <col min="4" max="4" width="31.75" style="233" customWidth="1"/>
    <col min="5" max="5" width="13.75" style="233" customWidth="1"/>
    <col min="6" max="6" width="7.08333333333333" style="233" customWidth="1"/>
    <col min="7" max="7" width="13.75" style="233" customWidth="1"/>
    <col min="8" max="8" width="16" style="233" customWidth="1"/>
    <col min="9" max="9" width="7.08333333333333" style="233" customWidth="1"/>
    <col min="10" max="11" width="16" style="233" customWidth="1"/>
    <col min="12" max="12" width="4.75" style="233" customWidth="1"/>
    <col min="13" max="14" width="7.08333333333333" style="233" customWidth="1"/>
    <col min="15" max="15" width="16" style="233" customWidth="1"/>
    <col min="16" max="16" width="4.5" style="233" customWidth="1"/>
    <col min="17" max="20" width="8.25" style="233" customWidth="1"/>
    <col min="21" max="16384" width="9" style="233"/>
  </cols>
  <sheetData>
    <row r="1" ht="36" customHeight="1" spans="1:20">
      <c r="A1" s="234" t="s">
        <v>429</v>
      </c>
      <c r="B1" s="234"/>
      <c r="C1" s="234"/>
      <c r="D1" s="234"/>
      <c r="E1" s="234"/>
      <c r="F1" s="234"/>
      <c r="G1" s="234"/>
      <c r="H1" s="234"/>
      <c r="I1" s="234"/>
      <c r="J1" s="234"/>
      <c r="K1" s="234"/>
      <c r="L1" s="234"/>
      <c r="M1" s="234"/>
      <c r="N1" s="234"/>
      <c r="O1" s="234"/>
      <c r="P1" s="234"/>
      <c r="Q1" s="234"/>
      <c r="R1" s="234"/>
      <c r="S1" s="234"/>
      <c r="T1" s="234"/>
    </row>
    <row r="2" ht="19.5" customHeight="1" spans="1:20">
      <c r="A2" s="235"/>
      <c r="B2" s="235"/>
      <c r="C2" s="235"/>
      <c r="D2" s="235"/>
      <c r="E2" s="235"/>
      <c r="F2" s="235"/>
      <c r="G2" s="235"/>
      <c r="H2" s="235"/>
      <c r="I2" s="235"/>
      <c r="J2" s="235"/>
      <c r="K2" s="235"/>
      <c r="L2" s="235"/>
      <c r="M2" s="235"/>
      <c r="N2" s="235"/>
      <c r="O2" s="235"/>
      <c r="P2" s="250"/>
      <c r="Q2" s="262"/>
      <c r="R2" s="262"/>
      <c r="S2" s="141" t="s">
        <v>430</v>
      </c>
      <c r="T2" s="141"/>
    </row>
    <row r="3" s="228" customFormat="1" ht="23.5" customHeight="1" spans="1:20">
      <c r="A3" s="236" t="s">
        <v>2</v>
      </c>
      <c r="B3" s="236"/>
      <c r="C3" s="236"/>
      <c r="D3" s="236"/>
      <c r="E3" s="236"/>
      <c r="F3" s="237"/>
      <c r="G3" s="237"/>
      <c r="H3" s="237"/>
      <c r="I3" s="251"/>
      <c r="J3" s="251"/>
      <c r="K3" s="252"/>
      <c r="L3" s="252"/>
      <c r="M3" s="252"/>
      <c r="N3" s="253"/>
      <c r="O3" s="253"/>
      <c r="P3" s="254"/>
      <c r="Q3" s="263"/>
      <c r="R3" s="263"/>
      <c r="S3" s="214" t="s">
        <v>431</v>
      </c>
      <c r="T3" s="214"/>
    </row>
    <row r="4" s="229" customFormat="1" ht="29" customHeight="1" spans="1:20">
      <c r="A4" s="238" t="s">
        <v>6</v>
      </c>
      <c r="B4" s="238"/>
      <c r="C4" s="238"/>
      <c r="D4" s="238"/>
      <c r="E4" s="238" t="s">
        <v>432</v>
      </c>
      <c r="F4" s="238"/>
      <c r="G4" s="238"/>
      <c r="H4" s="239" t="s">
        <v>433</v>
      </c>
      <c r="I4" s="255"/>
      <c r="J4" s="256"/>
      <c r="K4" s="238" t="s">
        <v>434</v>
      </c>
      <c r="L4" s="238"/>
      <c r="M4" s="238"/>
      <c r="N4" s="238"/>
      <c r="O4" s="238"/>
      <c r="P4" s="257" t="s">
        <v>80</v>
      </c>
      <c r="Q4" s="257"/>
      <c r="R4" s="257"/>
      <c r="S4" s="257"/>
      <c r="T4" s="257"/>
    </row>
    <row r="5" s="230" customFormat="1" ht="26.25" customHeight="1" spans="1:20">
      <c r="A5" s="240" t="s">
        <v>435</v>
      </c>
      <c r="B5" s="241"/>
      <c r="C5" s="242"/>
      <c r="D5" s="243" t="s">
        <v>94</v>
      </c>
      <c r="E5" s="243" t="s">
        <v>100</v>
      </c>
      <c r="F5" s="243" t="s">
        <v>436</v>
      </c>
      <c r="G5" s="243" t="s">
        <v>437</v>
      </c>
      <c r="H5" s="244" t="s">
        <v>100</v>
      </c>
      <c r="I5" s="244" t="s">
        <v>397</v>
      </c>
      <c r="J5" s="243" t="s">
        <v>398</v>
      </c>
      <c r="K5" s="258" t="s">
        <v>100</v>
      </c>
      <c r="L5" s="239" t="s">
        <v>397</v>
      </c>
      <c r="M5" s="255"/>
      <c r="N5" s="259"/>
      <c r="O5" s="238" t="s">
        <v>398</v>
      </c>
      <c r="P5" s="260" t="s">
        <v>100</v>
      </c>
      <c r="Q5" s="257" t="s">
        <v>436</v>
      </c>
      <c r="R5" s="264" t="s">
        <v>437</v>
      </c>
      <c r="S5" s="265"/>
      <c r="T5" s="266"/>
    </row>
    <row r="6" s="230" customFormat="1" ht="36" customHeight="1" spans="1:20">
      <c r="A6" s="245"/>
      <c r="B6" s="246"/>
      <c r="C6" s="247"/>
      <c r="D6" s="248"/>
      <c r="E6" s="248"/>
      <c r="F6" s="248"/>
      <c r="G6" s="248"/>
      <c r="H6" s="249"/>
      <c r="I6" s="249"/>
      <c r="J6" s="248"/>
      <c r="K6" s="258"/>
      <c r="L6" s="249" t="s">
        <v>95</v>
      </c>
      <c r="M6" s="249" t="s">
        <v>438</v>
      </c>
      <c r="N6" s="249" t="s">
        <v>439</v>
      </c>
      <c r="O6" s="238"/>
      <c r="P6" s="260"/>
      <c r="Q6" s="257"/>
      <c r="R6" s="249" t="s">
        <v>95</v>
      </c>
      <c r="S6" s="267" t="s">
        <v>440</v>
      </c>
      <c r="T6" s="268" t="s">
        <v>441</v>
      </c>
    </row>
    <row r="7" s="230" customFormat="1" ht="22.5" customHeight="1" spans="1:20">
      <c r="A7" s="238" t="s">
        <v>97</v>
      </c>
      <c r="B7" s="238" t="s">
        <v>98</v>
      </c>
      <c r="C7" s="238" t="s">
        <v>99</v>
      </c>
      <c r="D7" s="238" t="s">
        <v>10</v>
      </c>
      <c r="E7" s="238">
        <v>1</v>
      </c>
      <c r="F7" s="238">
        <v>2</v>
      </c>
      <c r="G7" s="238">
        <v>3</v>
      </c>
      <c r="H7" s="238">
        <v>4</v>
      </c>
      <c r="I7" s="238">
        <v>5</v>
      </c>
      <c r="J7" s="238">
        <v>6</v>
      </c>
      <c r="K7" s="238">
        <v>7</v>
      </c>
      <c r="L7" s="238">
        <v>8</v>
      </c>
      <c r="M7" s="238">
        <v>9</v>
      </c>
      <c r="N7" s="238">
        <v>10</v>
      </c>
      <c r="O7" s="238">
        <v>11</v>
      </c>
      <c r="P7" s="238">
        <v>12</v>
      </c>
      <c r="Q7" s="238">
        <v>13</v>
      </c>
      <c r="R7" s="238">
        <v>14</v>
      </c>
      <c r="S7" s="238">
        <v>15</v>
      </c>
      <c r="T7" s="238">
        <v>16</v>
      </c>
    </row>
    <row r="8" s="230" customFormat="1" ht="22.5" customHeight="1" spans="1:20">
      <c r="A8" s="238"/>
      <c r="B8" s="238"/>
      <c r="C8" s="238"/>
      <c r="D8" s="238" t="s">
        <v>100</v>
      </c>
      <c r="E8" s="178">
        <v>5360000</v>
      </c>
      <c r="F8" s="181" t="s">
        <v>11</v>
      </c>
      <c r="G8" s="178">
        <v>5360000</v>
      </c>
      <c r="H8" s="178">
        <v>272320301.49</v>
      </c>
      <c r="I8" s="183"/>
      <c r="J8" s="178">
        <v>272320301.49</v>
      </c>
      <c r="K8" s="178">
        <v>277680301.49</v>
      </c>
      <c r="L8" s="261"/>
      <c r="M8" s="261"/>
      <c r="N8" s="261"/>
      <c r="O8" s="178">
        <v>277680301.49</v>
      </c>
      <c r="P8" s="260"/>
      <c r="Q8" s="260"/>
      <c r="R8" s="260"/>
      <c r="S8" s="260"/>
      <c r="T8" s="260"/>
    </row>
    <row r="9" s="176" customFormat="1" ht="20" customHeight="1" spans="1:20">
      <c r="A9" s="179" t="s">
        <v>101</v>
      </c>
      <c r="B9" s="180"/>
      <c r="C9" s="180"/>
      <c r="D9" s="180" t="s">
        <v>102</v>
      </c>
      <c r="E9" s="181" t="s">
        <v>11</v>
      </c>
      <c r="F9" s="181" t="s">
        <v>11</v>
      </c>
      <c r="G9" s="181" t="s">
        <v>11</v>
      </c>
      <c r="H9" s="178">
        <v>1420851.27</v>
      </c>
      <c r="I9" s="181" t="s">
        <v>11</v>
      </c>
      <c r="J9" s="178">
        <v>1420851.27</v>
      </c>
      <c r="K9" s="178">
        <v>1420851.27</v>
      </c>
      <c r="L9" s="181" t="s">
        <v>11</v>
      </c>
      <c r="M9" s="181" t="s">
        <v>11</v>
      </c>
      <c r="N9" s="181" t="s">
        <v>11</v>
      </c>
      <c r="O9" s="178">
        <v>1420851.27</v>
      </c>
      <c r="P9" s="181" t="s">
        <v>11</v>
      </c>
      <c r="Q9" s="181" t="s">
        <v>11</v>
      </c>
      <c r="R9" s="181" t="s">
        <v>11</v>
      </c>
      <c r="S9" s="181" t="s">
        <v>11</v>
      </c>
      <c r="T9" s="181" t="s">
        <v>11</v>
      </c>
    </row>
    <row r="10" s="176" customFormat="1" ht="20" customHeight="1" spans="1:20">
      <c r="A10" s="179" t="s">
        <v>103</v>
      </c>
      <c r="B10" s="180"/>
      <c r="C10" s="180"/>
      <c r="D10" s="180" t="s">
        <v>104</v>
      </c>
      <c r="E10" s="181" t="s">
        <v>11</v>
      </c>
      <c r="F10" s="181" t="s">
        <v>11</v>
      </c>
      <c r="G10" s="181" t="s">
        <v>11</v>
      </c>
      <c r="H10" s="178">
        <v>1201551.27</v>
      </c>
      <c r="I10" s="181" t="s">
        <v>11</v>
      </c>
      <c r="J10" s="178">
        <v>1201551.27</v>
      </c>
      <c r="K10" s="178">
        <v>1201551.27</v>
      </c>
      <c r="L10" s="181" t="s">
        <v>11</v>
      </c>
      <c r="M10" s="181" t="s">
        <v>11</v>
      </c>
      <c r="N10" s="181" t="s">
        <v>11</v>
      </c>
      <c r="O10" s="178">
        <v>1201551.27</v>
      </c>
      <c r="P10" s="181" t="s">
        <v>11</v>
      </c>
      <c r="Q10" s="181" t="s">
        <v>11</v>
      </c>
      <c r="R10" s="181" t="s">
        <v>11</v>
      </c>
      <c r="S10" s="181" t="s">
        <v>11</v>
      </c>
      <c r="T10" s="181" t="s">
        <v>11</v>
      </c>
    </row>
    <row r="11" s="176" customFormat="1" ht="20" customHeight="1" spans="1:20">
      <c r="A11" s="179" t="s">
        <v>105</v>
      </c>
      <c r="B11" s="180"/>
      <c r="C11" s="180"/>
      <c r="D11" s="180" t="s">
        <v>106</v>
      </c>
      <c r="E11" s="181" t="s">
        <v>11</v>
      </c>
      <c r="F11" s="181" t="s">
        <v>11</v>
      </c>
      <c r="G11" s="181" t="s">
        <v>11</v>
      </c>
      <c r="H11" s="178">
        <v>1201551.27</v>
      </c>
      <c r="I11" s="181" t="s">
        <v>11</v>
      </c>
      <c r="J11" s="178">
        <v>1201551.27</v>
      </c>
      <c r="K11" s="178">
        <v>1201551.27</v>
      </c>
      <c r="L11" s="181" t="s">
        <v>11</v>
      </c>
      <c r="M11" s="181" t="s">
        <v>11</v>
      </c>
      <c r="N11" s="181" t="s">
        <v>11</v>
      </c>
      <c r="O11" s="178">
        <v>1201551.27</v>
      </c>
      <c r="P11" s="181" t="s">
        <v>11</v>
      </c>
      <c r="Q11" s="181" t="s">
        <v>11</v>
      </c>
      <c r="R11" s="181" t="s">
        <v>11</v>
      </c>
      <c r="S11" s="181" t="s">
        <v>11</v>
      </c>
      <c r="T11" s="181" t="s">
        <v>11</v>
      </c>
    </row>
    <row r="12" s="176" customFormat="1" ht="20" customHeight="1" spans="1:20">
      <c r="A12" s="179" t="s">
        <v>107</v>
      </c>
      <c r="B12" s="180"/>
      <c r="C12" s="180"/>
      <c r="D12" s="180" t="s">
        <v>108</v>
      </c>
      <c r="E12" s="181" t="s">
        <v>11</v>
      </c>
      <c r="F12" s="181" t="s">
        <v>11</v>
      </c>
      <c r="G12" s="181" t="s">
        <v>11</v>
      </c>
      <c r="H12" s="178">
        <v>219300</v>
      </c>
      <c r="I12" s="181" t="s">
        <v>11</v>
      </c>
      <c r="J12" s="178">
        <v>219300</v>
      </c>
      <c r="K12" s="178">
        <v>219300</v>
      </c>
      <c r="L12" s="181" t="s">
        <v>11</v>
      </c>
      <c r="M12" s="181" t="s">
        <v>11</v>
      </c>
      <c r="N12" s="181" t="s">
        <v>11</v>
      </c>
      <c r="O12" s="178">
        <v>219300</v>
      </c>
      <c r="P12" s="181" t="s">
        <v>11</v>
      </c>
      <c r="Q12" s="181" t="s">
        <v>11</v>
      </c>
      <c r="R12" s="181" t="s">
        <v>11</v>
      </c>
      <c r="S12" s="181" t="s">
        <v>11</v>
      </c>
      <c r="T12" s="181" t="s">
        <v>11</v>
      </c>
    </row>
    <row r="13" s="176" customFormat="1" ht="20" customHeight="1" spans="1:20">
      <c r="A13" s="179" t="s">
        <v>109</v>
      </c>
      <c r="B13" s="180"/>
      <c r="C13" s="180"/>
      <c r="D13" s="180" t="s">
        <v>110</v>
      </c>
      <c r="E13" s="181" t="s">
        <v>11</v>
      </c>
      <c r="F13" s="181" t="s">
        <v>11</v>
      </c>
      <c r="G13" s="181" t="s">
        <v>11</v>
      </c>
      <c r="H13" s="178">
        <v>219300</v>
      </c>
      <c r="I13" s="181" t="s">
        <v>11</v>
      </c>
      <c r="J13" s="178">
        <v>219300</v>
      </c>
      <c r="K13" s="178">
        <v>219300</v>
      </c>
      <c r="L13" s="181" t="s">
        <v>11</v>
      </c>
      <c r="M13" s="181" t="s">
        <v>11</v>
      </c>
      <c r="N13" s="181" t="s">
        <v>11</v>
      </c>
      <c r="O13" s="178">
        <v>219300</v>
      </c>
      <c r="P13" s="181" t="s">
        <v>11</v>
      </c>
      <c r="Q13" s="181" t="s">
        <v>11</v>
      </c>
      <c r="R13" s="181" t="s">
        <v>11</v>
      </c>
      <c r="S13" s="181" t="s">
        <v>11</v>
      </c>
      <c r="T13" s="181" t="s">
        <v>11</v>
      </c>
    </row>
    <row r="14" s="176" customFormat="1" ht="20" customHeight="1" spans="1:20">
      <c r="A14" s="179" t="s">
        <v>111</v>
      </c>
      <c r="B14" s="180"/>
      <c r="C14" s="180"/>
      <c r="D14" s="180" t="s">
        <v>112</v>
      </c>
      <c r="E14" s="181" t="s">
        <v>11</v>
      </c>
      <c r="F14" s="181" t="s">
        <v>11</v>
      </c>
      <c r="G14" s="181" t="s">
        <v>11</v>
      </c>
      <c r="H14" s="178">
        <v>104884279.01</v>
      </c>
      <c r="I14" s="181" t="s">
        <v>11</v>
      </c>
      <c r="J14" s="178">
        <v>104884279.01</v>
      </c>
      <c r="K14" s="178">
        <v>104884279.01</v>
      </c>
      <c r="L14" s="181" t="s">
        <v>11</v>
      </c>
      <c r="M14" s="181" t="s">
        <v>11</v>
      </c>
      <c r="N14" s="181" t="s">
        <v>11</v>
      </c>
      <c r="O14" s="178">
        <v>104884279.01</v>
      </c>
      <c r="P14" s="181" t="s">
        <v>11</v>
      </c>
      <c r="Q14" s="181" t="s">
        <v>11</v>
      </c>
      <c r="R14" s="181" t="s">
        <v>11</v>
      </c>
      <c r="S14" s="181" t="s">
        <v>11</v>
      </c>
      <c r="T14" s="181" t="s">
        <v>11</v>
      </c>
    </row>
    <row r="15" s="176" customFormat="1" ht="20" customHeight="1" spans="1:20">
      <c r="A15" s="179" t="s">
        <v>113</v>
      </c>
      <c r="B15" s="180"/>
      <c r="C15" s="180"/>
      <c r="D15" s="180" t="s">
        <v>114</v>
      </c>
      <c r="E15" s="181" t="s">
        <v>11</v>
      </c>
      <c r="F15" s="181" t="s">
        <v>11</v>
      </c>
      <c r="G15" s="181" t="s">
        <v>11</v>
      </c>
      <c r="H15" s="178">
        <v>40559402</v>
      </c>
      <c r="I15" s="181" t="s">
        <v>11</v>
      </c>
      <c r="J15" s="178">
        <v>40559402</v>
      </c>
      <c r="K15" s="178">
        <v>40559402</v>
      </c>
      <c r="L15" s="181" t="s">
        <v>11</v>
      </c>
      <c r="M15" s="181" t="s">
        <v>11</v>
      </c>
      <c r="N15" s="181" t="s">
        <v>11</v>
      </c>
      <c r="O15" s="178">
        <v>40559402</v>
      </c>
      <c r="P15" s="181" t="s">
        <v>11</v>
      </c>
      <c r="Q15" s="181" t="s">
        <v>11</v>
      </c>
      <c r="R15" s="181" t="s">
        <v>11</v>
      </c>
      <c r="S15" s="181" t="s">
        <v>11</v>
      </c>
      <c r="T15" s="181" t="s">
        <v>11</v>
      </c>
    </row>
    <row r="16" s="176" customFormat="1" ht="20" customHeight="1" spans="1:20">
      <c r="A16" s="179" t="s">
        <v>115</v>
      </c>
      <c r="B16" s="180"/>
      <c r="C16" s="180"/>
      <c r="D16" s="180" t="s">
        <v>106</v>
      </c>
      <c r="E16" s="181" t="s">
        <v>11</v>
      </c>
      <c r="F16" s="181" t="s">
        <v>11</v>
      </c>
      <c r="G16" s="181" t="s">
        <v>11</v>
      </c>
      <c r="H16" s="178">
        <v>38479402</v>
      </c>
      <c r="I16" s="181" t="s">
        <v>11</v>
      </c>
      <c r="J16" s="178">
        <v>38479402</v>
      </c>
      <c r="K16" s="178">
        <v>38479402</v>
      </c>
      <c r="L16" s="181" t="s">
        <v>11</v>
      </c>
      <c r="M16" s="181" t="s">
        <v>11</v>
      </c>
      <c r="N16" s="181" t="s">
        <v>11</v>
      </c>
      <c r="O16" s="178">
        <v>38479402</v>
      </c>
      <c r="P16" s="181" t="s">
        <v>11</v>
      </c>
      <c r="Q16" s="181" t="s">
        <v>11</v>
      </c>
      <c r="R16" s="181" t="s">
        <v>11</v>
      </c>
      <c r="S16" s="181" t="s">
        <v>11</v>
      </c>
      <c r="T16" s="181" t="s">
        <v>11</v>
      </c>
    </row>
    <row r="17" s="176" customFormat="1" ht="20" customHeight="1" spans="1:20">
      <c r="A17" s="179" t="s">
        <v>116</v>
      </c>
      <c r="B17" s="180"/>
      <c r="C17" s="180"/>
      <c r="D17" s="180" t="s">
        <v>117</v>
      </c>
      <c r="E17" s="181" t="s">
        <v>11</v>
      </c>
      <c r="F17" s="181" t="s">
        <v>11</v>
      </c>
      <c r="G17" s="181" t="s">
        <v>11</v>
      </c>
      <c r="H17" s="178">
        <v>2080000</v>
      </c>
      <c r="I17" s="181" t="s">
        <v>11</v>
      </c>
      <c r="J17" s="178">
        <v>2080000</v>
      </c>
      <c r="K17" s="178">
        <v>2080000</v>
      </c>
      <c r="L17" s="181" t="s">
        <v>11</v>
      </c>
      <c r="M17" s="181" t="s">
        <v>11</v>
      </c>
      <c r="N17" s="181" t="s">
        <v>11</v>
      </c>
      <c r="O17" s="178">
        <v>2080000</v>
      </c>
      <c r="P17" s="181" t="s">
        <v>11</v>
      </c>
      <c r="Q17" s="181" t="s">
        <v>11</v>
      </c>
      <c r="R17" s="181" t="s">
        <v>11</v>
      </c>
      <c r="S17" s="181" t="s">
        <v>11</v>
      </c>
      <c r="T17" s="181" t="s">
        <v>11</v>
      </c>
    </row>
    <row r="18" s="176" customFormat="1" ht="20" customHeight="1" spans="1:20">
      <c r="A18" s="179" t="s">
        <v>118</v>
      </c>
      <c r="B18" s="180"/>
      <c r="C18" s="180"/>
      <c r="D18" s="180" t="s">
        <v>119</v>
      </c>
      <c r="E18" s="181" t="s">
        <v>11</v>
      </c>
      <c r="F18" s="181" t="s">
        <v>11</v>
      </c>
      <c r="G18" s="181" t="s">
        <v>11</v>
      </c>
      <c r="H18" s="178">
        <v>20281657.01</v>
      </c>
      <c r="I18" s="181" t="s">
        <v>11</v>
      </c>
      <c r="J18" s="178">
        <v>20281657.01</v>
      </c>
      <c r="K18" s="178">
        <v>20281657.01</v>
      </c>
      <c r="L18" s="181" t="s">
        <v>11</v>
      </c>
      <c r="M18" s="181" t="s">
        <v>11</v>
      </c>
      <c r="N18" s="181" t="s">
        <v>11</v>
      </c>
      <c r="O18" s="178">
        <v>20281657.01</v>
      </c>
      <c r="P18" s="181" t="s">
        <v>11</v>
      </c>
      <c r="Q18" s="181" t="s">
        <v>11</v>
      </c>
      <c r="R18" s="181" t="s">
        <v>11</v>
      </c>
      <c r="S18" s="181" t="s">
        <v>11</v>
      </c>
      <c r="T18" s="181" t="s">
        <v>11</v>
      </c>
    </row>
    <row r="19" s="176" customFormat="1" ht="20" customHeight="1" spans="1:20">
      <c r="A19" s="179" t="s">
        <v>120</v>
      </c>
      <c r="B19" s="180"/>
      <c r="C19" s="180"/>
      <c r="D19" s="180" t="s">
        <v>121</v>
      </c>
      <c r="E19" s="181" t="s">
        <v>11</v>
      </c>
      <c r="F19" s="181" t="s">
        <v>11</v>
      </c>
      <c r="G19" s="181" t="s">
        <v>11</v>
      </c>
      <c r="H19" s="178">
        <v>4198355</v>
      </c>
      <c r="I19" s="181" t="s">
        <v>11</v>
      </c>
      <c r="J19" s="178">
        <v>4198355</v>
      </c>
      <c r="K19" s="178">
        <v>4198355</v>
      </c>
      <c r="L19" s="181" t="s">
        <v>11</v>
      </c>
      <c r="M19" s="181" t="s">
        <v>11</v>
      </c>
      <c r="N19" s="181" t="s">
        <v>11</v>
      </c>
      <c r="O19" s="178">
        <v>4198355</v>
      </c>
      <c r="P19" s="181" t="s">
        <v>11</v>
      </c>
      <c r="Q19" s="181" t="s">
        <v>11</v>
      </c>
      <c r="R19" s="181" t="s">
        <v>11</v>
      </c>
      <c r="S19" s="181" t="s">
        <v>11</v>
      </c>
      <c r="T19" s="181" t="s">
        <v>11</v>
      </c>
    </row>
    <row r="20" s="176" customFormat="1" ht="20" customHeight="1" spans="1:20">
      <c r="A20" s="179" t="s">
        <v>122</v>
      </c>
      <c r="B20" s="180"/>
      <c r="C20" s="180"/>
      <c r="D20" s="180" t="s">
        <v>123</v>
      </c>
      <c r="E20" s="181" t="s">
        <v>11</v>
      </c>
      <c r="F20" s="181" t="s">
        <v>11</v>
      </c>
      <c r="G20" s="181" t="s">
        <v>11</v>
      </c>
      <c r="H20" s="178">
        <v>339840</v>
      </c>
      <c r="I20" s="181" t="s">
        <v>11</v>
      </c>
      <c r="J20" s="178">
        <v>339840</v>
      </c>
      <c r="K20" s="178">
        <v>339840</v>
      </c>
      <c r="L20" s="181" t="s">
        <v>11</v>
      </c>
      <c r="M20" s="181" t="s">
        <v>11</v>
      </c>
      <c r="N20" s="181" t="s">
        <v>11</v>
      </c>
      <c r="O20" s="178">
        <v>339840</v>
      </c>
      <c r="P20" s="181" t="s">
        <v>11</v>
      </c>
      <c r="Q20" s="181" t="s">
        <v>11</v>
      </c>
      <c r="R20" s="181" t="s">
        <v>11</v>
      </c>
      <c r="S20" s="181" t="s">
        <v>11</v>
      </c>
      <c r="T20" s="181" t="s">
        <v>11</v>
      </c>
    </row>
    <row r="21" s="176" customFormat="1" ht="20" customHeight="1" spans="1:20">
      <c r="A21" s="179" t="s">
        <v>124</v>
      </c>
      <c r="B21" s="180"/>
      <c r="C21" s="180"/>
      <c r="D21" s="180" t="s">
        <v>125</v>
      </c>
      <c r="E21" s="181" t="s">
        <v>11</v>
      </c>
      <c r="F21" s="181" t="s">
        <v>11</v>
      </c>
      <c r="G21" s="181" t="s">
        <v>11</v>
      </c>
      <c r="H21" s="178">
        <v>60000</v>
      </c>
      <c r="I21" s="181" t="s">
        <v>11</v>
      </c>
      <c r="J21" s="178">
        <v>60000</v>
      </c>
      <c r="K21" s="178">
        <v>60000</v>
      </c>
      <c r="L21" s="181" t="s">
        <v>11</v>
      </c>
      <c r="M21" s="181" t="s">
        <v>11</v>
      </c>
      <c r="N21" s="181" t="s">
        <v>11</v>
      </c>
      <c r="O21" s="178">
        <v>60000</v>
      </c>
      <c r="P21" s="181" t="s">
        <v>11</v>
      </c>
      <c r="Q21" s="181" t="s">
        <v>11</v>
      </c>
      <c r="R21" s="181" t="s">
        <v>11</v>
      </c>
      <c r="S21" s="181" t="s">
        <v>11</v>
      </c>
      <c r="T21" s="181" t="s">
        <v>11</v>
      </c>
    </row>
    <row r="22" s="176" customFormat="1" ht="20" customHeight="1" spans="1:20">
      <c r="A22" s="179" t="s">
        <v>126</v>
      </c>
      <c r="B22" s="180"/>
      <c r="C22" s="180"/>
      <c r="D22" s="180" t="s">
        <v>127</v>
      </c>
      <c r="E22" s="181" t="s">
        <v>11</v>
      </c>
      <c r="F22" s="181" t="s">
        <v>11</v>
      </c>
      <c r="G22" s="181" t="s">
        <v>11</v>
      </c>
      <c r="H22" s="178">
        <v>15683462.01</v>
      </c>
      <c r="I22" s="181" t="s">
        <v>11</v>
      </c>
      <c r="J22" s="178">
        <v>15683462.01</v>
      </c>
      <c r="K22" s="178">
        <v>15683462.01</v>
      </c>
      <c r="L22" s="181" t="s">
        <v>11</v>
      </c>
      <c r="M22" s="181" t="s">
        <v>11</v>
      </c>
      <c r="N22" s="181" t="s">
        <v>11</v>
      </c>
      <c r="O22" s="178">
        <v>15683462.01</v>
      </c>
      <c r="P22" s="181" t="s">
        <v>11</v>
      </c>
      <c r="Q22" s="181" t="s">
        <v>11</v>
      </c>
      <c r="R22" s="181" t="s">
        <v>11</v>
      </c>
      <c r="S22" s="181" t="s">
        <v>11</v>
      </c>
      <c r="T22" s="181" t="s">
        <v>11</v>
      </c>
    </row>
    <row r="23" s="176" customFormat="1" ht="20" customHeight="1" spans="1:20">
      <c r="A23" s="179" t="s">
        <v>128</v>
      </c>
      <c r="B23" s="180"/>
      <c r="C23" s="180"/>
      <c r="D23" s="180" t="s">
        <v>129</v>
      </c>
      <c r="E23" s="181" t="s">
        <v>11</v>
      </c>
      <c r="F23" s="181" t="s">
        <v>11</v>
      </c>
      <c r="G23" s="181" t="s">
        <v>11</v>
      </c>
      <c r="H23" s="178">
        <v>3191800</v>
      </c>
      <c r="I23" s="181" t="s">
        <v>11</v>
      </c>
      <c r="J23" s="178">
        <v>3191800</v>
      </c>
      <c r="K23" s="178">
        <v>3191800</v>
      </c>
      <c r="L23" s="181" t="s">
        <v>11</v>
      </c>
      <c r="M23" s="181" t="s">
        <v>11</v>
      </c>
      <c r="N23" s="181" t="s">
        <v>11</v>
      </c>
      <c r="O23" s="178">
        <v>3191800</v>
      </c>
      <c r="P23" s="181" t="s">
        <v>11</v>
      </c>
      <c r="Q23" s="181" t="s">
        <v>11</v>
      </c>
      <c r="R23" s="181" t="s">
        <v>11</v>
      </c>
      <c r="S23" s="181" t="s">
        <v>11</v>
      </c>
      <c r="T23" s="181" t="s">
        <v>11</v>
      </c>
    </row>
    <row r="24" s="176" customFormat="1" ht="20" customHeight="1" spans="1:20">
      <c r="A24" s="179" t="s">
        <v>130</v>
      </c>
      <c r="B24" s="180"/>
      <c r="C24" s="180"/>
      <c r="D24" s="180" t="s">
        <v>131</v>
      </c>
      <c r="E24" s="181" t="s">
        <v>11</v>
      </c>
      <c r="F24" s="181" t="s">
        <v>11</v>
      </c>
      <c r="G24" s="181" t="s">
        <v>11</v>
      </c>
      <c r="H24" s="178">
        <v>636400</v>
      </c>
      <c r="I24" s="181" t="s">
        <v>11</v>
      </c>
      <c r="J24" s="178">
        <v>636400</v>
      </c>
      <c r="K24" s="178">
        <v>636400</v>
      </c>
      <c r="L24" s="181" t="s">
        <v>11</v>
      </c>
      <c r="M24" s="181" t="s">
        <v>11</v>
      </c>
      <c r="N24" s="181" t="s">
        <v>11</v>
      </c>
      <c r="O24" s="178">
        <v>636400</v>
      </c>
      <c r="P24" s="181" t="s">
        <v>11</v>
      </c>
      <c r="Q24" s="181" t="s">
        <v>11</v>
      </c>
      <c r="R24" s="181" t="s">
        <v>11</v>
      </c>
      <c r="S24" s="181" t="s">
        <v>11</v>
      </c>
      <c r="T24" s="181" t="s">
        <v>11</v>
      </c>
    </row>
    <row r="25" s="176" customFormat="1" ht="20" customHeight="1" spans="1:20">
      <c r="A25" s="179" t="s">
        <v>132</v>
      </c>
      <c r="B25" s="180"/>
      <c r="C25" s="180"/>
      <c r="D25" s="180" t="s">
        <v>133</v>
      </c>
      <c r="E25" s="181" t="s">
        <v>11</v>
      </c>
      <c r="F25" s="181" t="s">
        <v>11</v>
      </c>
      <c r="G25" s="181" t="s">
        <v>11</v>
      </c>
      <c r="H25" s="178">
        <v>989400</v>
      </c>
      <c r="I25" s="181" t="s">
        <v>11</v>
      </c>
      <c r="J25" s="178">
        <v>989400</v>
      </c>
      <c r="K25" s="178">
        <v>989400</v>
      </c>
      <c r="L25" s="181" t="s">
        <v>11</v>
      </c>
      <c r="M25" s="181" t="s">
        <v>11</v>
      </c>
      <c r="N25" s="181" t="s">
        <v>11</v>
      </c>
      <c r="O25" s="178">
        <v>989400</v>
      </c>
      <c r="P25" s="181" t="s">
        <v>11</v>
      </c>
      <c r="Q25" s="181" t="s">
        <v>11</v>
      </c>
      <c r="R25" s="181" t="s">
        <v>11</v>
      </c>
      <c r="S25" s="181" t="s">
        <v>11</v>
      </c>
      <c r="T25" s="181" t="s">
        <v>11</v>
      </c>
    </row>
    <row r="26" s="176" customFormat="1" ht="20" customHeight="1" spans="1:20">
      <c r="A26" s="179" t="s">
        <v>134</v>
      </c>
      <c r="B26" s="180"/>
      <c r="C26" s="180"/>
      <c r="D26" s="180" t="s">
        <v>135</v>
      </c>
      <c r="E26" s="181" t="s">
        <v>11</v>
      </c>
      <c r="F26" s="181" t="s">
        <v>11</v>
      </c>
      <c r="G26" s="181" t="s">
        <v>11</v>
      </c>
      <c r="H26" s="178">
        <v>1566000</v>
      </c>
      <c r="I26" s="181" t="s">
        <v>11</v>
      </c>
      <c r="J26" s="178">
        <v>1566000</v>
      </c>
      <c r="K26" s="178">
        <v>1566000</v>
      </c>
      <c r="L26" s="181" t="s">
        <v>11</v>
      </c>
      <c r="M26" s="181" t="s">
        <v>11</v>
      </c>
      <c r="N26" s="181" t="s">
        <v>11</v>
      </c>
      <c r="O26" s="178">
        <v>1566000</v>
      </c>
      <c r="P26" s="181" t="s">
        <v>11</v>
      </c>
      <c r="Q26" s="181" t="s">
        <v>11</v>
      </c>
      <c r="R26" s="181" t="s">
        <v>11</v>
      </c>
      <c r="S26" s="181" t="s">
        <v>11</v>
      </c>
      <c r="T26" s="181" t="s">
        <v>11</v>
      </c>
    </row>
    <row r="27" s="176" customFormat="1" ht="20" customHeight="1" spans="1:20">
      <c r="A27" s="179" t="s">
        <v>136</v>
      </c>
      <c r="B27" s="180"/>
      <c r="C27" s="180"/>
      <c r="D27" s="180" t="s">
        <v>137</v>
      </c>
      <c r="E27" s="181" t="s">
        <v>11</v>
      </c>
      <c r="F27" s="181" t="s">
        <v>11</v>
      </c>
      <c r="G27" s="181" t="s">
        <v>11</v>
      </c>
      <c r="H27" s="178">
        <v>40617500</v>
      </c>
      <c r="I27" s="181" t="s">
        <v>11</v>
      </c>
      <c r="J27" s="178">
        <v>40617500</v>
      </c>
      <c r="K27" s="178">
        <v>40617500</v>
      </c>
      <c r="L27" s="181" t="s">
        <v>11</v>
      </c>
      <c r="M27" s="181" t="s">
        <v>11</v>
      </c>
      <c r="N27" s="181" t="s">
        <v>11</v>
      </c>
      <c r="O27" s="178">
        <v>40617500</v>
      </c>
      <c r="P27" s="181" t="s">
        <v>11</v>
      </c>
      <c r="Q27" s="181" t="s">
        <v>11</v>
      </c>
      <c r="R27" s="181" t="s">
        <v>11</v>
      </c>
      <c r="S27" s="181" t="s">
        <v>11</v>
      </c>
      <c r="T27" s="181" t="s">
        <v>11</v>
      </c>
    </row>
    <row r="28" s="176" customFormat="1" ht="20" customHeight="1" spans="1:20">
      <c r="A28" s="179" t="s">
        <v>138</v>
      </c>
      <c r="B28" s="180"/>
      <c r="C28" s="180"/>
      <c r="D28" s="180" t="s">
        <v>139</v>
      </c>
      <c r="E28" s="181" t="s">
        <v>11</v>
      </c>
      <c r="F28" s="181" t="s">
        <v>11</v>
      </c>
      <c r="G28" s="181" t="s">
        <v>11</v>
      </c>
      <c r="H28" s="178">
        <v>40617500</v>
      </c>
      <c r="I28" s="181" t="s">
        <v>11</v>
      </c>
      <c r="J28" s="178">
        <v>40617500</v>
      </c>
      <c r="K28" s="178">
        <v>40617500</v>
      </c>
      <c r="L28" s="181" t="s">
        <v>11</v>
      </c>
      <c r="M28" s="181" t="s">
        <v>11</v>
      </c>
      <c r="N28" s="181" t="s">
        <v>11</v>
      </c>
      <c r="O28" s="178">
        <v>40617500</v>
      </c>
      <c r="P28" s="181" t="s">
        <v>11</v>
      </c>
      <c r="Q28" s="181" t="s">
        <v>11</v>
      </c>
      <c r="R28" s="181" t="s">
        <v>11</v>
      </c>
      <c r="S28" s="181" t="s">
        <v>11</v>
      </c>
      <c r="T28" s="181" t="s">
        <v>11</v>
      </c>
    </row>
    <row r="29" s="176" customFormat="1" ht="20" customHeight="1" spans="1:20">
      <c r="A29" s="179" t="s">
        <v>140</v>
      </c>
      <c r="B29" s="180"/>
      <c r="C29" s="180"/>
      <c r="D29" s="180" t="s">
        <v>141</v>
      </c>
      <c r="E29" s="181" t="s">
        <v>11</v>
      </c>
      <c r="F29" s="181" t="s">
        <v>11</v>
      </c>
      <c r="G29" s="181" t="s">
        <v>11</v>
      </c>
      <c r="H29" s="178">
        <v>233920</v>
      </c>
      <c r="I29" s="181" t="s">
        <v>11</v>
      </c>
      <c r="J29" s="178">
        <v>233920</v>
      </c>
      <c r="K29" s="178">
        <v>233920</v>
      </c>
      <c r="L29" s="181" t="s">
        <v>11</v>
      </c>
      <c r="M29" s="181" t="s">
        <v>11</v>
      </c>
      <c r="N29" s="181" t="s">
        <v>11</v>
      </c>
      <c r="O29" s="178">
        <v>233920</v>
      </c>
      <c r="P29" s="181" t="s">
        <v>11</v>
      </c>
      <c r="Q29" s="181" t="s">
        <v>11</v>
      </c>
      <c r="R29" s="181" t="s">
        <v>11</v>
      </c>
      <c r="S29" s="181" t="s">
        <v>11</v>
      </c>
      <c r="T29" s="181" t="s">
        <v>11</v>
      </c>
    </row>
    <row r="30" s="176" customFormat="1" ht="20" customHeight="1" spans="1:20">
      <c r="A30" s="179" t="s">
        <v>142</v>
      </c>
      <c r="B30" s="180"/>
      <c r="C30" s="180"/>
      <c r="D30" s="180" t="s">
        <v>143</v>
      </c>
      <c r="E30" s="181" t="s">
        <v>11</v>
      </c>
      <c r="F30" s="181" t="s">
        <v>11</v>
      </c>
      <c r="G30" s="181" t="s">
        <v>11</v>
      </c>
      <c r="H30" s="178">
        <v>233920</v>
      </c>
      <c r="I30" s="181" t="s">
        <v>11</v>
      </c>
      <c r="J30" s="178">
        <v>233920</v>
      </c>
      <c r="K30" s="178">
        <v>233920</v>
      </c>
      <c r="L30" s="181" t="s">
        <v>11</v>
      </c>
      <c r="M30" s="181" t="s">
        <v>11</v>
      </c>
      <c r="N30" s="181" t="s">
        <v>11</v>
      </c>
      <c r="O30" s="178">
        <v>233920</v>
      </c>
      <c r="P30" s="181" t="s">
        <v>11</v>
      </c>
      <c r="Q30" s="181" t="s">
        <v>11</v>
      </c>
      <c r="R30" s="181" t="s">
        <v>11</v>
      </c>
      <c r="S30" s="181" t="s">
        <v>11</v>
      </c>
      <c r="T30" s="181" t="s">
        <v>11</v>
      </c>
    </row>
    <row r="31" s="176" customFormat="1" ht="20" customHeight="1" spans="1:20">
      <c r="A31" s="179" t="s">
        <v>144</v>
      </c>
      <c r="B31" s="180"/>
      <c r="C31" s="180"/>
      <c r="D31" s="180" t="s">
        <v>145</v>
      </c>
      <c r="E31" s="181" t="s">
        <v>11</v>
      </c>
      <c r="F31" s="181" t="s">
        <v>11</v>
      </c>
      <c r="G31" s="181" t="s">
        <v>11</v>
      </c>
      <c r="H31" s="178">
        <v>14869648.56</v>
      </c>
      <c r="I31" s="181" t="s">
        <v>11</v>
      </c>
      <c r="J31" s="178">
        <v>14869648.56</v>
      </c>
      <c r="K31" s="178">
        <v>14869648.56</v>
      </c>
      <c r="L31" s="181" t="s">
        <v>11</v>
      </c>
      <c r="M31" s="181" t="s">
        <v>11</v>
      </c>
      <c r="N31" s="181" t="s">
        <v>11</v>
      </c>
      <c r="O31" s="178">
        <v>14869648.56</v>
      </c>
      <c r="P31" s="181" t="s">
        <v>11</v>
      </c>
      <c r="Q31" s="181" t="s">
        <v>11</v>
      </c>
      <c r="R31" s="181" t="s">
        <v>11</v>
      </c>
      <c r="S31" s="181" t="s">
        <v>11</v>
      </c>
      <c r="T31" s="181" t="s">
        <v>11</v>
      </c>
    </row>
    <row r="32" s="176" customFormat="1" ht="20" customHeight="1" spans="1:20">
      <c r="A32" s="179" t="s">
        <v>146</v>
      </c>
      <c r="B32" s="180"/>
      <c r="C32" s="180"/>
      <c r="D32" s="180" t="s">
        <v>147</v>
      </c>
      <c r="E32" s="181" t="s">
        <v>11</v>
      </c>
      <c r="F32" s="181" t="s">
        <v>11</v>
      </c>
      <c r="G32" s="181" t="s">
        <v>11</v>
      </c>
      <c r="H32" s="178">
        <v>13037024.96</v>
      </c>
      <c r="I32" s="181" t="s">
        <v>11</v>
      </c>
      <c r="J32" s="178">
        <v>13037024.96</v>
      </c>
      <c r="K32" s="178">
        <v>13037024.96</v>
      </c>
      <c r="L32" s="181" t="s">
        <v>11</v>
      </c>
      <c r="M32" s="181" t="s">
        <v>11</v>
      </c>
      <c r="N32" s="181" t="s">
        <v>11</v>
      </c>
      <c r="O32" s="178">
        <v>13037024.96</v>
      </c>
      <c r="P32" s="181" t="s">
        <v>11</v>
      </c>
      <c r="Q32" s="181" t="s">
        <v>11</v>
      </c>
      <c r="R32" s="181" t="s">
        <v>11</v>
      </c>
      <c r="S32" s="181" t="s">
        <v>11</v>
      </c>
      <c r="T32" s="181" t="s">
        <v>11</v>
      </c>
    </row>
    <row r="33" s="176" customFormat="1" ht="20" customHeight="1" spans="1:20">
      <c r="A33" s="179" t="s">
        <v>148</v>
      </c>
      <c r="B33" s="180"/>
      <c r="C33" s="180"/>
      <c r="D33" s="180" t="s">
        <v>106</v>
      </c>
      <c r="E33" s="181" t="s">
        <v>11</v>
      </c>
      <c r="F33" s="181" t="s">
        <v>11</v>
      </c>
      <c r="G33" s="181" t="s">
        <v>11</v>
      </c>
      <c r="H33" s="178">
        <v>10774324.96</v>
      </c>
      <c r="I33" s="181" t="s">
        <v>11</v>
      </c>
      <c r="J33" s="178">
        <v>10774324.96</v>
      </c>
      <c r="K33" s="178">
        <v>10774324.96</v>
      </c>
      <c r="L33" s="181" t="s">
        <v>11</v>
      </c>
      <c r="M33" s="181" t="s">
        <v>11</v>
      </c>
      <c r="N33" s="181" t="s">
        <v>11</v>
      </c>
      <c r="O33" s="178">
        <v>10774324.96</v>
      </c>
      <c r="P33" s="181" t="s">
        <v>11</v>
      </c>
      <c r="Q33" s="181" t="s">
        <v>11</v>
      </c>
      <c r="R33" s="181" t="s">
        <v>11</v>
      </c>
      <c r="S33" s="181" t="s">
        <v>11</v>
      </c>
      <c r="T33" s="181" t="s">
        <v>11</v>
      </c>
    </row>
    <row r="34" s="176" customFormat="1" ht="20" customHeight="1" spans="1:20">
      <c r="A34" s="179" t="s">
        <v>149</v>
      </c>
      <c r="B34" s="180"/>
      <c r="C34" s="180"/>
      <c r="D34" s="180" t="s">
        <v>150</v>
      </c>
      <c r="E34" s="181" t="s">
        <v>11</v>
      </c>
      <c r="F34" s="181" t="s">
        <v>11</v>
      </c>
      <c r="G34" s="181" t="s">
        <v>11</v>
      </c>
      <c r="H34" s="178">
        <v>100000</v>
      </c>
      <c r="I34" s="181" t="s">
        <v>11</v>
      </c>
      <c r="J34" s="178">
        <v>100000</v>
      </c>
      <c r="K34" s="178">
        <v>100000</v>
      </c>
      <c r="L34" s="181" t="s">
        <v>11</v>
      </c>
      <c r="M34" s="181" t="s">
        <v>11</v>
      </c>
      <c r="N34" s="181" t="s">
        <v>11</v>
      </c>
      <c r="O34" s="178">
        <v>100000</v>
      </c>
      <c r="P34" s="181" t="s">
        <v>11</v>
      </c>
      <c r="Q34" s="181" t="s">
        <v>11</v>
      </c>
      <c r="R34" s="181" t="s">
        <v>11</v>
      </c>
      <c r="S34" s="181" t="s">
        <v>11</v>
      </c>
      <c r="T34" s="181" t="s">
        <v>11</v>
      </c>
    </row>
    <row r="35" s="176" customFormat="1" ht="20" customHeight="1" spans="1:20">
      <c r="A35" s="179" t="s">
        <v>151</v>
      </c>
      <c r="B35" s="180"/>
      <c r="C35" s="180"/>
      <c r="D35" s="180" t="s">
        <v>152</v>
      </c>
      <c r="E35" s="181" t="s">
        <v>11</v>
      </c>
      <c r="F35" s="181" t="s">
        <v>11</v>
      </c>
      <c r="G35" s="181" t="s">
        <v>11</v>
      </c>
      <c r="H35" s="178">
        <v>256000</v>
      </c>
      <c r="I35" s="181" t="s">
        <v>11</v>
      </c>
      <c r="J35" s="178">
        <v>256000</v>
      </c>
      <c r="K35" s="178">
        <v>256000</v>
      </c>
      <c r="L35" s="181" t="s">
        <v>11</v>
      </c>
      <c r="M35" s="181" t="s">
        <v>11</v>
      </c>
      <c r="N35" s="181" t="s">
        <v>11</v>
      </c>
      <c r="O35" s="178">
        <v>256000</v>
      </c>
      <c r="P35" s="181" t="s">
        <v>11</v>
      </c>
      <c r="Q35" s="181" t="s">
        <v>11</v>
      </c>
      <c r="R35" s="181" t="s">
        <v>11</v>
      </c>
      <c r="S35" s="181" t="s">
        <v>11</v>
      </c>
      <c r="T35" s="181" t="s">
        <v>11</v>
      </c>
    </row>
    <row r="36" s="176" customFormat="1" ht="20" customHeight="1" spans="1:20">
      <c r="A36" s="179" t="s">
        <v>153</v>
      </c>
      <c r="B36" s="180"/>
      <c r="C36" s="180"/>
      <c r="D36" s="180" t="s">
        <v>154</v>
      </c>
      <c r="E36" s="181" t="s">
        <v>11</v>
      </c>
      <c r="F36" s="181" t="s">
        <v>11</v>
      </c>
      <c r="G36" s="181" t="s">
        <v>11</v>
      </c>
      <c r="H36" s="178">
        <v>406700</v>
      </c>
      <c r="I36" s="181" t="s">
        <v>11</v>
      </c>
      <c r="J36" s="178">
        <v>406700</v>
      </c>
      <c r="K36" s="178">
        <v>406700</v>
      </c>
      <c r="L36" s="181" t="s">
        <v>11</v>
      </c>
      <c r="M36" s="181" t="s">
        <v>11</v>
      </c>
      <c r="N36" s="181" t="s">
        <v>11</v>
      </c>
      <c r="O36" s="178">
        <v>406700</v>
      </c>
      <c r="P36" s="181" t="s">
        <v>11</v>
      </c>
      <c r="Q36" s="181" t="s">
        <v>11</v>
      </c>
      <c r="R36" s="181" t="s">
        <v>11</v>
      </c>
      <c r="S36" s="181" t="s">
        <v>11</v>
      </c>
      <c r="T36" s="181" t="s">
        <v>11</v>
      </c>
    </row>
    <row r="37" s="176" customFormat="1" ht="20" customHeight="1" spans="1:20">
      <c r="A37" s="179" t="s">
        <v>155</v>
      </c>
      <c r="B37" s="180"/>
      <c r="C37" s="180"/>
      <c r="D37" s="180" t="s">
        <v>156</v>
      </c>
      <c r="E37" s="181" t="s">
        <v>11</v>
      </c>
      <c r="F37" s="181" t="s">
        <v>11</v>
      </c>
      <c r="G37" s="181" t="s">
        <v>11</v>
      </c>
      <c r="H37" s="178">
        <v>1500000</v>
      </c>
      <c r="I37" s="181" t="s">
        <v>11</v>
      </c>
      <c r="J37" s="178">
        <v>1500000</v>
      </c>
      <c r="K37" s="178">
        <v>1500000</v>
      </c>
      <c r="L37" s="181" t="s">
        <v>11</v>
      </c>
      <c r="M37" s="181" t="s">
        <v>11</v>
      </c>
      <c r="N37" s="181" t="s">
        <v>11</v>
      </c>
      <c r="O37" s="178">
        <v>1500000</v>
      </c>
      <c r="P37" s="181" t="s">
        <v>11</v>
      </c>
      <c r="Q37" s="181" t="s">
        <v>11</v>
      </c>
      <c r="R37" s="181" t="s">
        <v>11</v>
      </c>
      <c r="S37" s="181" t="s">
        <v>11</v>
      </c>
      <c r="T37" s="181" t="s">
        <v>11</v>
      </c>
    </row>
    <row r="38" s="176" customFormat="1" ht="20" customHeight="1" spans="1:20">
      <c r="A38" s="179" t="s">
        <v>157</v>
      </c>
      <c r="B38" s="180"/>
      <c r="C38" s="180"/>
      <c r="D38" s="180" t="s">
        <v>158</v>
      </c>
      <c r="E38" s="181" t="s">
        <v>11</v>
      </c>
      <c r="F38" s="181" t="s">
        <v>11</v>
      </c>
      <c r="G38" s="181" t="s">
        <v>11</v>
      </c>
      <c r="H38" s="178">
        <v>1181000</v>
      </c>
      <c r="I38" s="181" t="s">
        <v>11</v>
      </c>
      <c r="J38" s="178">
        <v>1181000</v>
      </c>
      <c r="K38" s="178">
        <v>1181000</v>
      </c>
      <c r="L38" s="181" t="s">
        <v>11</v>
      </c>
      <c r="M38" s="181" t="s">
        <v>11</v>
      </c>
      <c r="N38" s="181" t="s">
        <v>11</v>
      </c>
      <c r="O38" s="178">
        <v>1181000</v>
      </c>
      <c r="P38" s="181" t="s">
        <v>11</v>
      </c>
      <c r="Q38" s="181" t="s">
        <v>11</v>
      </c>
      <c r="R38" s="181" t="s">
        <v>11</v>
      </c>
      <c r="S38" s="181" t="s">
        <v>11</v>
      </c>
      <c r="T38" s="181" t="s">
        <v>11</v>
      </c>
    </row>
    <row r="39" s="176" customFormat="1" ht="20" customHeight="1" spans="1:20">
      <c r="A39" s="179" t="s">
        <v>159</v>
      </c>
      <c r="B39" s="180"/>
      <c r="C39" s="180"/>
      <c r="D39" s="180" t="s">
        <v>106</v>
      </c>
      <c r="E39" s="181" t="s">
        <v>11</v>
      </c>
      <c r="F39" s="181" t="s">
        <v>11</v>
      </c>
      <c r="G39" s="181" t="s">
        <v>11</v>
      </c>
      <c r="H39" s="178">
        <v>1181000</v>
      </c>
      <c r="I39" s="181" t="s">
        <v>11</v>
      </c>
      <c r="J39" s="178">
        <v>1181000</v>
      </c>
      <c r="K39" s="178">
        <v>1181000</v>
      </c>
      <c r="L39" s="181" t="s">
        <v>11</v>
      </c>
      <c r="M39" s="181" t="s">
        <v>11</v>
      </c>
      <c r="N39" s="181" t="s">
        <v>11</v>
      </c>
      <c r="O39" s="178">
        <v>1181000</v>
      </c>
      <c r="P39" s="181" t="s">
        <v>11</v>
      </c>
      <c r="Q39" s="181" t="s">
        <v>11</v>
      </c>
      <c r="R39" s="181" t="s">
        <v>11</v>
      </c>
      <c r="S39" s="181" t="s">
        <v>11</v>
      </c>
      <c r="T39" s="181" t="s">
        <v>11</v>
      </c>
    </row>
    <row r="40" s="176" customFormat="1" ht="20" customHeight="1" spans="1:20">
      <c r="A40" s="179" t="s">
        <v>160</v>
      </c>
      <c r="B40" s="180"/>
      <c r="C40" s="180"/>
      <c r="D40" s="180" t="s">
        <v>161</v>
      </c>
      <c r="E40" s="181" t="s">
        <v>11</v>
      </c>
      <c r="F40" s="181" t="s">
        <v>11</v>
      </c>
      <c r="G40" s="181" t="s">
        <v>11</v>
      </c>
      <c r="H40" s="178">
        <v>651623.6</v>
      </c>
      <c r="I40" s="181" t="s">
        <v>11</v>
      </c>
      <c r="J40" s="178">
        <v>651623.6</v>
      </c>
      <c r="K40" s="178">
        <v>651623.6</v>
      </c>
      <c r="L40" s="181" t="s">
        <v>11</v>
      </c>
      <c r="M40" s="181" t="s">
        <v>11</v>
      </c>
      <c r="N40" s="181" t="s">
        <v>11</v>
      </c>
      <c r="O40" s="178">
        <v>651623.6</v>
      </c>
      <c r="P40" s="181" t="s">
        <v>11</v>
      </c>
      <c r="Q40" s="181" t="s">
        <v>11</v>
      </c>
      <c r="R40" s="181" t="s">
        <v>11</v>
      </c>
      <c r="S40" s="181" t="s">
        <v>11</v>
      </c>
      <c r="T40" s="181" t="s">
        <v>11</v>
      </c>
    </row>
    <row r="41" s="176" customFormat="1" ht="20" customHeight="1" spans="1:20">
      <c r="A41" s="179" t="s">
        <v>162</v>
      </c>
      <c r="B41" s="180"/>
      <c r="C41" s="180"/>
      <c r="D41" s="180" t="s">
        <v>163</v>
      </c>
      <c r="E41" s="181" t="s">
        <v>11</v>
      </c>
      <c r="F41" s="181" t="s">
        <v>11</v>
      </c>
      <c r="G41" s="181" t="s">
        <v>11</v>
      </c>
      <c r="H41" s="178">
        <v>592223.6</v>
      </c>
      <c r="I41" s="181" t="s">
        <v>11</v>
      </c>
      <c r="J41" s="178">
        <v>592223.6</v>
      </c>
      <c r="K41" s="178">
        <v>592223.6</v>
      </c>
      <c r="L41" s="181" t="s">
        <v>11</v>
      </c>
      <c r="M41" s="181" t="s">
        <v>11</v>
      </c>
      <c r="N41" s="181" t="s">
        <v>11</v>
      </c>
      <c r="O41" s="178">
        <v>592223.6</v>
      </c>
      <c r="P41" s="181" t="s">
        <v>11</v>
      </c>
      <c r="Q41" s="181" t="s">
        <v>11</v>
      </c>
      <c r="R41" s="181" t="s">
        <v>11</v>
      </c>
      <c r="S41" s="181" t="s">
        <v>11</v>
      </c>
      <c r="T41" s="181" t="s">
        <v>11</v>
      </c>
    </row>
    <row r="42" s="176" customFormat="1" ht="20" customHeight="1" spans="1:20">
      <c r="A42" s="179" t="s">
        <v>164</v>
      </c>
      <c r="B42" s="180"/>
      <c r="C42" s="180"/>
      <c r="D42" s="180" t="s">
        <v>165</v>
      </c>
      <c r="E42" s="181" t="s">
        <v>11</v>
      </c>
      <c r="F42" s="181" t="s">
        <v>11</v>
      </c>
      <c r="G42" s="181" t="s">
        <v>11</v>
      </c>
      <c r="H42" s="178">
        <v>59400</v>
      </c>
      <c r="I42" s="181" t="s">
        <v>11</v>
      </c>
      <c r="J42" s="178">
        <v>59400</v>
      </c>
      <c r="K42" s="178">
        <v>59400</v>
      </c>
      <c r="L42" s="181" t="s">
        <v>11</v>
      </c>
      <c r="M42" s="181" t="s">
        <v>11</v>
      </c>
      <c r="N42" s="181" t="s">
        <v>11</v>
      </c>
      <c r="O42" s="178">
        <v>59400</v>
      </c>
      <c r="P42" s="181" t="s">
        <v>11</v>
      </c>
      <c r="Q42" s="181" t="s">
        <v>11</v>
      </c>
      <c r="R42" s="181" t="s">
        <v>11</v>
      </c>
      <c r="S42" s="181" t="s">
        <v>11</v>
      </c>
      <c r="T42" s="181" t="s">
        <v>11</v>
      </c>
    </row>
    <row r="43" s="176" customFormat="1" ht="20" customHeight="1" spans="1:20">
      <c r="A43" s="179" t="s">
        <v>166</v>
      </c>
      <c r="B43" s="180"/>
      <c r="C43" s="180"/>
      <c r="D43" s="180" t="s">
        <v>167</v>
      </c>
      <c r="E43" s="181" t="s">
        <v>11</v>
      </c>
      <c r="F43" s="181" t="s">
        <v>11</v>
      </c>
      <c r="G43" s="181" t="s">
        <v>11</v>
      </c>
      <c r="H43" s="178">
        <v>82506972.55</v>
      </c>
      <c r="I43" s="181" t="s">
        <v>11</v>
      </c>
      <c r="J43" s="178">
        <v>82506972.55</v>
      </c>
      <c r="K43" s="178">
        <v>82506972.55</v>
      </c>
      <c r="L43" s="181" t="s">
        <v>11</v>
      </c>
      <c r="M43" s="181" t="s">
        <v>11</v>
      </c>
      <c r="N43" s="181" t="s">
        <v>11</v>
      </c>
      <c r="O43" s="178">
        <v>82506972.55</v>
      </c>
      <c r="P43" s="181" t="s">
        <v>11</v>
      </c>
      <c r="Q43" s="181" t="s">
        <v>11</v>
      </c>
      <c r="R43" s="181" t="s">
        <v>11</v>
      </c>
      <c r="S43" s="181" t="s">
        <v>11</v>
      </c>
      <c r="T43" s="181" t="s">
        <v>11</v>
      </c>
    </row>
    <row r="44" s="176" customFormat="1" ht="20" customHeight="1" spans="1:20">
      <c r="A44" s="179" t="s">
        <v>168</v>
      </c>
      <c r="B44" s="180"/>
      <c r="C44" s="180"/>
      <c r="D44" s="180" t="s">
        <v>169</v>
      </c>
      <c r="E44" s="181" t="s">
        <v>11</v>
      </c>
      <c r="F44" s="181" t="s">
        <v>11</v>
      </c>
      <c r="G44" s="181" t="s">
        <v>11</v>
      </c>
      <c r="H44" s="178">
        <v>12122259.22</v>
      </c>
      <c r="I44" s="181" t="s">
        <v>11</v>
      </c>
      <c r="J44" s="178">
        <v>12122259.22</v>
      </c>
      <c r="K44" s="178">
        <v>12122259.22</v>
      </c>
      <c r="L44" s="181" t="s">
        <v>11</v>
      </c>
      <c r="M44" s="181" t="s">
        <v>11</v>
      </c>
      <c r="N44" s="181" t="s">
        <v>11</v>
      </c>
      <c r="O44" s="178">
        <v>12122259.22</v>
      </c>
      <c r="P44" s="181" t="s">
        <v>11</v>
      </c>
      <c r="Q44" s="181" t="s">
        <v>11</v>
      </c>
      <c r="R44" s="181" t="s">
        <v>11</v>
      </c>
      <c r="S44" s="181" t="s">
        <v>11</v>
      </c>
      <c r="T44" s="181" t="s">
        <v>11</v>
      </c>
    </row>
    <row r="45" s="176" customFormat="1" ht="20" customHeight="1" spans="1:20">
      <c r="A45" s="179" t="s">
        <v>170</v>
      </c>
      <c r="B45" s="180"/>
      <c r="C45" s="180"/>
      <c r="D45" s="180" t="s">
        <v>106</v>
      </c>
      <c r="E45" s="181" t="s">
        <v>11</v>
      </c>
      <c r="F45" s="181" t="s">
        <v>11</v>
      </c>
      <c r="G45" s="181" t="s">
        <v>11</v>
      </c>
      <c r="H45" s="178">
        <v>2820674.48</v>
      </c>
      <c r="I45" s="181" t="s">
        <v>11</v>
      </c>
      <c r="J45" s="178">
        <v>2820674.48</v>
      </c>
      <c r="K45" s="178">
        <v>2820674.48</v>
      </c>
      <c r="L45" s="181" t="s">
        <v>11</v>
      </c>
      <c r="M45" s="181" t="s">
        <v>11</v>
      </c>
      <c r="N45" s="181" t="s">
        <v>11</v>
      </c>
      <c r="O45" s="178">
        <v>2820674.48</v>
      </c>
      <c r="P45" s="181" t="s">
        <v>11</v>
      </c>
      <c r="Q45" s="181" t="s">
        <v>11</v>
      </c>
      <c r="R45" s="181" t="s">
        <v>11</v>
      </c>
      <c r="S45" s="181" t="s">
        <v>11</v>
      </c>
      <c r="T45" s="181" t="s">
        <v>11</v>
      </c>
    </row>
    <row r="46" s="176" customFormat="1" ht="20" customHeight="1" spans="1:20">
      <c r="A46" s="179" t="s">
        <v>171</v>
      </c>
      <c r="B46" s="180"/>
      <c r="C46" s="180"/>
      <c r="D46" s="180" t="s">
        <v>172</v>
      </c>
      <c r="E46" s="181" t="s">
        <v>11</v>
      </c>
      <c r="F46" s="181" t="s">
        <v>11</v>
      </c>
      <c r="G46" s="181" t="s">
        <v>11</v>
      </c>
      <c r="H46" s="178">
        <v>316480</v>
      </c>
      <c r="I46" s="181" t="s">
        <v>11</v>
      </c>
      <c r="J46" s="178">
        <v>316480</v>
      </c>
      <c r="K46" s="178">
        <v>316480</v>
      </c>
      <c r="L46" s="181" t="s">
        <v>11</v>
      </c>
      <c r="M46" s="181" t="s">
        <v>11</v>
      </c>
      <c r="N46" s="181" t="s">
        <v>11</v>
      </c>
      <c r="O46" s="178">
        <v>316480</v>
      </c>
      <c r="P46" s="181" t="s">
        <v>11</v>
      </c>
      <c r="Q46" s="181" t="s">
        <v>11</v>
      </c>
      <c r="R46" s="181" t="s">
        <v>11</v>
      </c>
      <c r="S46" s="181" t="s">
        <v>11</v>
      </c>
      <c r="T46" s="181" t="s">
        <v>11</v>
      </c>
    </row>
    <row r="47" s="176" customFormat="1" ht="20" customHeight="1" spans="1:20">
      <c r="A47" s="179" t="s">
        <v>173</v>
      </c>
      <c r="B47" s="180"/>
      <c r="C47" s="180"/>
      <c r="D47" s="180" t="s">
        <v>174</v>
      </c>
      <c r="E47" s="181" t="s">
        <v>11</v>
      </c>
      <c r="F47" s="181" t="s">
        <v>11</v>
      </c>
      <c r="G47" s="181" t="s">
        <v>11</v>
      </c>
      <c r="H47" s="178">
        <v>11760</v>
      </c>
      <c r="I47" s="181" t="s">
        <v>11</v>
      </c>
      <c r="J47" s="178">
        <v>11760</v>
      </c>
      <c r="K47" s="178">
        <v>11760</v>
      </c>
      <c r="L47" s="181" t="s">
        <v>11</v>
      </c>
      <c r="M47" s="181" t="s">
        <v>11</v>
      </c>
      <c r="N47" s="181" t="s">
        <v>11</v>
      </c>
      <c r="O47" s="178">
        <v>11760</v>
      </c>
      <c r="P47" s="181" t="s">
        <v>11</v>
      </c>
      <c r="Q47" s="181" t="s">
        <v>11</v>
      </c>
      <c r="R47" s="181" t="s">
        <v>11</v>
      </c>
      <c r="S47" s="181" t="s">
        <v>11</v>
      </c>
      <c r="T47" s="181" t="s">
        <v>11</v>
      </c>
    </row>
    <row r="48" s="176" customFormat="1" ht="20" customHeight="1" spans="1:20">
      <c r="A48" s="179" t="s">
        <v>175</v>
      </c>
      <c r="B48" s="180"/>
      <c r="C48" s="180"/>
      <c r="D48" s="180" t="s">
        <v>176</v>
      </c>
      <c r="E48" s="181" t="s">
        <v>11</v>
      </c>
      <c r="F48" s="181" t="s">
        <v>11</v>
      </c>
      <c r="G48" s="181" t="s">
        <v>11</v>
      </c>
      <c r="H48" s="178">
        <v>3267334.74</v>
      </c>
      <c r="I48" s="181" t="s">
        <v>11</v>
      </c>
      <c r="J48" s="178">
        <v>3267334.74</v>
      </c>
      <c r="K48" s="178">
        <v>3267334.74</v>
      </c>
      <c r="L48" s="181" t="s">
        <v>11</v>
      </c>
      <c r="M48" s="181" t="s">
        <v>11</v>
      </c>
      <c r="N48" s="181" t="s">
        <v>11</v>
      </c>
      <c r="O48" s="178">
        <v>3267334.74</v>
      </c>
      <c r="P48" s="181" t="s">
        <v>11</v>
      </c>
      <c r="Q48" s="181" t="s">
        <v>11</v>
      </c>
      <c r="R48" s="181" t="s">
        <v>11</v>
      </c>
      <c r="S48" s="181" t="s">
        <v>11</v>
      </c>
      <c r="T48" s="181" t="s">
        <v>11</v>
      </c>
    </row>
    <row r="49" s="176" customFormat="1" ht="20" customHeight="1" spans="1:20">
      <c r="A49" s="179" t="s">
        <v>177</v>
      </c>
      <c r="B49" s="180"/>
      <c r="C49" s="180"/>
      <c r="D49" s="180" t="s">
        <v>178</v>
      </c>
      <c r="E49" s="181" t="s">
        <v>11</v>
      </c>
      <c r="F49" s="181" t="s">
        <v>11</v>
      </c>
      <c r="G49" s="181" t="s">
        <v>11</v>
      </c>
      <c r="H49" s="178">
        <v>543010</v>
      </c>
      <c r="I49" s="181" t="s">
        <v>11</v>
      </c>
      <c r="J49" s="178">
        <v>543010</v>
      </c>
      <c r="K49" s="178">
        <v>543010</v>
      </c>
      <c r="L49" s="181" t="s">
        <v>11</v>
      </c>
      <c r="M49" s="181" t="s">
        <v>11</v>
      </c>
      <c r="N49" s="181" t="s">
        <v>11</v>
      </c>
      <c r="O49" s="178">
        <v>543010</v>
      </c>
      <c r="P49" s="181" t="s">
        <v>11</v>
      </c>
      <c r="Q49" s="181" t="s">
        <v>11</v>
      </c>
      <c r="R49" s="181" t="s">
        <v>11</v>
      </c>
      <c r="S49" s="181" t="s">
        <v>11</v>
      </c>
      <c r="T49" s="181" t="s">
        <v>11</v>
      </c>
    </row>
    <row r="50" s="176" customFormat="1" ht="20" customHeight="1" spans="1:20">
      <c r="A50" s="179" t="s">
        <v>179</v>
      </c>
      <c r="B50" s="180"/>
      <c r="C50" s="180"/>
      <c r="D50" s="180" t="s">
        <v>180</v>
      </c>
      <c r="E50" s="181" t="s">
        <v>11</v>
      </c>
      <c r="F50" s="181" t="s">
        <v>11</v>
      </c>
      <c r="G50" s="181" t="s">
        <v>11</v>
      </c>
      <c r="H50" s="178">
        <v>163000</v>
      </c>
      <c r="I50" s="181" t="s">
        <v>11</v>
      </c>
      <c r="J50" s="178">
        <v>163000</v>
      </c>
      <c r="K50" s="178">
        <v>163000</v>
      </c>
      <c r="L50" s="181" t="s">
        <v>11</v>
      </c>
      <c r="M50" s="181" t="s">
        <v>11</v>
      </c>
      <c r="N50" s="181" t="s">
        <v>11</v>
      </c>
      <c r="O50" s="178">
        <v>163000</v>
      </c>
      <c r="P50" s="181" t="s">
        <v>11</v>
      </c>
      <c r="Q50" s="181" t="s">
        <v>11</v>
      </c>
      <c r="R50" s="181" t="s">
        <v>11</v>
      </c>
      <c r="S50" s="181" t="s">
        <v>11</v>
      </c>
      <c r="T50" s="181" t="s">
        <v>11</v>
      </c>
    </row>
    <row r="51" s="176" customFormat="1" ht="20" customHeight="1" spans="1:20">
      <c r="A51" s="179" t="s">
        <v>181</v>
      </c>
      <c r="B51" s="180"/>
      <c r="C51" s="180"/>
      <c r="D51" s="180" t="s">
        <v>182</v>
      </c>
      <c r="E51" s="181" t="s">
        <v>11</v>
      </c>
      <c r="F51" s="181" t="s">
        <v>11</v>
      </c>
      <c r="G51" s="181" t="s">
        <v>11</v>
      </c>
      <c r="H51" s="178">
        <v>5000000</v>
      </c>
      <c r="I51" s="181" t="s">
        <v>11</v>
      </c>
      <c r="J51" s="178">
        <v>5000000</v>
      </c>
      <c r="K51" s="178">
        <v>5000000</v>
      </c>
      <c r="L51" s="181" t="s">
        <v>11</v>
      </c>
      <c r="M51" s="181" t="s">
        <v>11</v>
      </c>
      <c r="N51" s="181" t="s">
        <v>11</v>
      </c>
      <c r="O51" s="178">
        <v>5000000</v>
      </c>
      <c r="P51" s="181" t="s">
        <v>11</v>
      </c>
      <c r="Q51" s="181" t="s">
        <v>11</v>
      </c>
      <c r="R51" s="181" t="s">
        <v>11</v>
      </c>
      <c r="S51" s="181" t="s">
        <v>11</v>
      </c>
      <c r="T51" s="181" t="s">
        <v>11</v>
      </c>
    </row>
    <row r="52" s="176" customFormat="1" ht="20" customHeight="1" spans="1:20">
      <c r="A52" s="179" t="s">
        <v>183</v>
      </c>
      <c r="B52" s="180"/>
      <c r="C52" s="180"/>
      <c r="D52" s="180" t="s">
        <v>184</v>
      </c>
      <c r="E52" s="181" t="s">
        <v>11</v>
      </c>
      <c r="F52" s="181" t="s">
        <v>11</v>
      </c>
      <c r="G52" s="181" t="s">
        <v>11</v>
      </c>
      <c r="H52" s="178">
        <v>2331308.7</v>
      </c>
      <c r="I52" s="181" t="s">
        <v>11</v>
      </c>
      <c r="J52" s="178">
        <v>2331308.7</v>
      </c>
      <c r="K52" s="178">
        <v>2331308.7</v>
      </c>
      <c r="L52" s="181" t="s">
        <v>11</v>
      </c>
      <c r="M52" s="181" t="s">
        <v>11</v>
      </c>
      <c r="N52" s="181" t="s">
        <v>11</v>
      </c>
      <c r="O52" s="178">
        <v>2331308.7</v>
      </c>
      <c r="P52" s="181" t="s">
        <v>11</v>
      </c>
      <c r="Q52" s="181" t="s">
        <v>11</v>
      </c>
      <c r="R52" s="181" t="s">
        <v>11</v>
      </c>
      <c r="S52" s="181" t="s">
        <v>11</v>
      </c>
      <c r="T52" s="181" t="s">
        <v>11</v>
      </c>
    </row>
    <row r="53" s="176" customFormat="1" ht="20" customHeight="1" spans="1:20">
      <c r="A53" s="179" t="s">
        <v>185</v>
      </c>
      <c r="B53" s="180"/>
      <c r="C53" s="180"/>
      <c r="D53" s="180" t="s">
        <v>106</v>
      </c>
      <c r="E53" s="181" t="s">
        <v>11</v>
      </c>
      <c r="F53" s="181" t="s">
        <v>11</v>
      </c>
      <c r="G53" s="181" t="s">
        <v>11</v>
      </c>
      <c r="H53" s="178">
        <v>216909.8</v>
      </c>
      <c r="I53" s="181" t="s">
        <v>11</v>
      </c>
      <c r="J53" s="178">
        <v>216909.8</v>
      </c>
      <c r="K53" s="178">
        <v>216909.8</v>
      </c>
      <c r="L53" s="181" t="s">
        <v>11</v>
      </c>
      <c r="M53" s="181" t="s">
        <v>11</v>
      </c>
      <c r="N53" s="181" t="s">
        <v>11</v>
      </c>
      <c r="O53" s="178">
        <v>216909.8</v>
      </c>
      <c r="P53" s="181" t="s">
        <v>11</v>
      </c>
      <c r="Q53" s="181" t="s">
        <v>11</v>
      </c>
      <c r="R53" s="181" t="s">
        <v>11</v>
      </c>
      <c r="S53" s="181" t="s">
        <v>11</v>
      </c>
      <c r="T53" s="181" t="s">
        <v>11</v>
      </c>
    </row>
    <row r="54" s="176" customFormat="1" ht="20" customHeight="1" spans="1:20">
      <c r="A54" s="179" t="s">
        <v>186</v>
      </c>
      <c r="B54" s="180"/>
      <c r="C54" s="180"/>
      <c r="D54" s="180" t="s">
        <v>187</v>
      </c>
      <c r="E54" s="181" t="s">
        <v>11</v>
      </c>
      <c r="F54" s="181" t="s">
        <v>11</v>
      </c>
      <c r="G54" s="181" t="s">
        <v>11</v>
      </c>
      <c r="H54" s="178">
        <v>153298</v>
      </c>
      <c r="I54" s="181" t="s">
        <v>11</v>
      </c>
      <c r="J54" s="178">
        <v>153298</v>
      </c>
      <c r="K54" s="178">
        <v>153298</v>
      </c>
      <c r="L54" s="181" t="s">
        <v>11</v>
      </c>
      <c r="M54" s="181" t="s">
        <v>11</v>
      </c>
      <c r="N54" s="181" t="s">
        <v>11</v>
      </c>
      <c r="O54" s="178">
        <v>153298</v>
      </c>
      <c r="P54" s="181" t="s">
        <v>11</v>
      </c>
      <c r="Q54" s="181" t="s">
        <v>11</v>
      </c>
      <c r="R54" s="181" t="s">
        <v>11</v>
      </c>
      <c r="S54" s="181" t="s">
        <v>11</v>
      </c>
      <c r="T54" s="181" t="s">
        <v>11</v>
      </c>
    </row>
    <row r="55" s="176" customFormat="1" ht="20" customHeight="1" spans="1:20">
      <c r="A55" s="179" t="s">
        <v>188</v>
      </c>
      <c r="B55" s="180"/>
      <c r="C55" s="180"/>
      <c r="D55" s="180" t="s">
        <v>189</v>
      </c>
      <c r="E55" s="181" t="s">
        <v>11</v>
      </c>
      <c r="F55" s="181" t="s">
        <v>11</v>
      </c>
      <c r="G55" s="181" t="s">
        <v>11</v>
      </c>
      <c r="H55" s="178">
        <v>309970</v>
      </c>
      <c r="I55" s="181" t="s">
        <v>11</v>
      </c>
      <c r="J55" s="178">
        <v>309970</v>
      </c>
      <c r="K55" s="178">
        <v>309970</v>
      </c>
      <c r="L55" s="181" t="s">
        <v>11</v>
      </c>
      <c r="M55" s="181" t="s">
        <v>11</v>
      </c>
      <c r="N55" s="181" t="s">
        <v>11</v>
      </c>
      <c r="O55" s="178">
        <v>309970</v>
      </c>
      <c r="P55" s="181" t="s">
        <v>11</v>
      </c>
      <c r="Q55" s="181" t="s">
        <v>11</v>
      </c>
      <c r="R55" s="181" t="s">
        <v>11</v>
      </c>
      <c r="S55" s="181" t="s">
        <v>11</v>
      </c>
      <c r="T55" s="181" t="s">
        <v>11</v>
      </c>
    </row>
    <row r="56" s="176" customFormat="1" ht="20" customHeight="1" spans="1:20">
      <c r="A56" s="179" t="s">
        <v>190</v>
      </c>
      <c r="B56" s="180"/>
      <c r="C56" s="180"/>
      <c r="D56" s="180" t="s">
        <v>191</v>
      </c>
      <c r="E56" s="181" t="s">
        <v>11</v>
      </c>
      <c r="F56" s="181" t="s">
        <v>11</v>
      </c>
      <c r="G56" s="181" t="s">
        <v>11</v>
      </c>
      <c r="H56" s="178">
        <v>964888</v>
      </c>
      <c r="I56" s="181" t="s">
        <v>11</v>
      </c>
      <c r="J56" s="178">
        <v>964888</v>
      </c>
      <c r="K56" s="178">
        <v>964888</v>
      </c>
      <c r="L56" s="181" t="s">
        <v>11</v>
      </c>
      <c r="M56" s="181" t="s">
        <v>11</v>
      </c>
      <c r="N56" s="181" t="s">
        <v>11</v>
      </c>
      <c r="O56" s="178">
        <v>964888</v>
      </c>
      <c r="P56" s="181" t="s">
        <v>11</v>
      </c>
      <c r="Q56" s="181" t="s">
        <v>11</v>
      </c>
      <c r="R56" s="181" t="s">
        <v>11</v>
      </c>
      <c r="S56" s="181" t="s">
        <v>11</v>
      </c>
      <c r="T56" s="181" t="s">
        <v>11</v>
      </c>
    </row>
    <row r="57" s="176" customFormat="1" ht="20" customHeight="1" spans="1:20">
      <c r="A57" s="179" t="s">
        <v>192</v>
      </c>
      <c r="B57" s="180"/>
      <c r="C57" s="180"/>
      <c r="D57" s="180" t="s">
        <v>193</v>
      </c>
      <c r="E57" s="181" t="s">
        <v>11</v>
      </c>
      <c r="F57" s="181" t="s">
        <v>11</v>
      </c>
      <c r="G57" s="181" t="s">
        <v>11</v>
      </c>
      <c r="H57" s="178">
        <v>686242.9</v>
      </c>
      <c r="I57" s="181" t="s">
        <v>11</v>
      </c>
      <c r="J57" s="178">
        <v>686242.9</v>
      </c>
      <c r="K57" s="178">
        <v>686242.9</v>
      </c>
      <c r="L57" s="181" t="s">
        <v>11</v>
      </c>
      <c r="M57" s="181" t="s">
        <v>11</v>
      </c>
      <c r="N57" s="181" t="s">
        <v>11</v>
      </c>
      <c r="O57" s="178">
        <v>686242.9</v>
      </c>
      <c r="P57" s="181" t="s">
        <v>11</v>
      </c>
      <c r="Q57" s="181" t="s">
        <v>11</v>
      </c>
      <c r="R57" s="181" t="s">
        <v>11</v>
      </c>
      <c r="S57" s="181" t="s">
        <v>11</v>
      </c>
      <c r="T57" s="181" t="s">
        <v>11</v>
      </c>
    </row>
    <row r="58" s="176" customFormat="1" ht="20" customHeight="1" spans="1:20">
      <c r="A58" s="179" t="s">
        <v>194</v>
      </c>
      <c r="B58" s="180"/>
      <c r="C58" s="180"/>
      <c r="D58" s="180" t="s">
        <v>195</v>
      </c>
      <c r="E58" s="181" t="s">
        <v>11</v>
      </c>
      <c r="F58" s="181" t="s">
        <v>11</v>
      </c>
      <c r="G58" s="181" t="s">
        <v>11</v>
      </c>
      <c r="H58" s="178">
        <v>12504913.96</v>
      </c>
      <c r="I58" s="181" t="s">
        <v>11</v>
      </c>
      <c r="J58" s="178">
        <v>12504913.96</v>
      </c>
      <c r="K58" s="178">
        <v>12504913.96</v>
      </c>
      <c r="L58" s="181" t="s">
        <v>11</v>
      </c>
      <c r="M58" s="181" t="s">
        <v>11</v>
      </c>
      <c r="N58" s="181" t="s">
        <v>11</v>
      </c>
      <c r="O58" s="178">
        <v>12504913.96</v>
      </c>
      <c r="P58" s="181" t="s">
        <v>11</v>
      </c>
      <c r="Q58" s="181" t="s">
        <v>11</v>
      </c>
      <c r="R58" s="181" t="s">
        <v>11</v>
      </c>
      <c r="S58" s="181" t="s">
        <v>11</v>
      </c>
      <c r="T58" s="181" t="s">
        <v>11</v>
      </c>
    </row>
    <row r="59" s="176" customFormat="1" ht="20" customHeight="1" spans="1:20">
      <c r="A59" s="179" t="s">
        <v>196</v>
      </c>
      <c r="B59" s="180"/>
      <c r="C59" s="180"/>
      <c r="D59" s="180" t="s">
        <v>197</v>
      </c>
      <c r="E59" s="181" t="s">
        <v>11</v>
      </c>
      <c r="F59" s="181" t="s">
        <v>11</v>
      </c>
      <c r="G59" s="181" t="s">
        <v>11</v>
      </c>
      <c r="H59" s="178">
        <v>12420000</v>
      </c>
      <c r="I59" s="181" t="s">
        <v>11</v>
      </c>
      <c r="J59" s="178">
        <v>12420000</v>
      </c>
      <c r="K59" s="178">
        <v>12420000</v>
      </c>
      <c r="L59" s="181" t="s">
        <v>11</v>
      </c>
      <c r="M59" s="181" t="s">
        <v>11</v>
      </c>
      <c r="N59" s="181" t="s">
        <v>11</v>
      </c>
      <c r="O59" s="178">
        <v>12420000</v>
      </c>
      <c r="P59" s="181" t="s">
        <v>11</v>
      </c>
      <c r="Q59" s="181" t="s">
        <v>11</v>
      </c>
      <c r="R59" s="181" t="s">
        <v>11</v>
      </c>
      <c r="S59" s="181" t="s">
        <v>11</v>
      </c>
      <c r="T59" s="181" t="s">
        <v>11</v>
      </c>
    </row>
    <row r="60" s="176" customFormat="1" ht="20" customHeight="1" spans="1:20">
      <c r="A60" s="179" t="s">
        <v>198</v>
      </c>
      <c r="B60" s="180"/>
      <c r="C60" s="180"/>
      <c r="D60" s="180" t="s">
        <v>199</v>
      </c>
      <c r="E60" s="181" t="s">
        <v>11</v>
      </c>
      <c r="F60" s="181" t="s">
        <v>11</v>
      </c>
      <c r="G60" s="181" t="s">
        <v>11</v>
      </c>
      <c r="H60" s="178">
        <v>84913.96</v>
      </c>
      <c r="I60" s="181" t="s">
        <v>11</v>
      </c>
      <c r="J60" s="178">
        <v>84913.96</v>
      </c>
      <c r="K60" s="178">
        <v>84913.96</v>
      </c>
      <c r="L60" s="181" t="s">
        <v>11</v>
      </c>
      <c r="M60" s="181" t="s">
        <v>11</v>
      </c>
      <c r="N60" s="181" t="s">
        <v>11</v>
      </c>
      <c r="O60" s="178">
        <v>84913.96</v>
      </c>
      <c r="P60" s="181" t="s">
        <v>11</v>
      </c>
      <c r="Q60" s="181" t="s">
        <v>11</v>
      </c>
      <c r="R60" s="181" t="s">
        <v>11</v>
      </c>
      <c r="S60" s="181" t="s">
        <v>11</v>
      </c>
      <c r="T60" s="181" t="s">
        <v>11</v>
      </c>
    </row>
    <row r="61" s="176" customFormat="1" ht="20" customHeight="1" spans="1:20">
      <c r="A61" s="179" t="s">
        <v>200</v>
      </c>
      <c r="B61" s="180"/>
      <c r="C61" s="180"/>
      <c r="D61" s="180" t="s">
        <v>201</v>
      </c>
      <c r="E61" s="181" t="s">
        <v>11</v>
      </c>
      <c r="F61" s="181" t="s">
        <v>11</v>
      </c>
      <c r="G61" s="181" t="s">
        <v>11</v>
      </c>
      <c r="H61" s="178">
        <v>10523781.17</v>
      </c>
      <c r="I61" s="181" t="s">
        <v>11</v>
      </c>
      <c r="J61" s="178">
        <v>10523781.17</v>
      </c>
      <c r="K61" s="178">
        <v>10523781.17</v>
      </c>
      <c r="L61" s="181" t="s">
        <v>11</v>
      </c>
      <c r="M61" s="181" t="s">
        <v>11</v>
      </c>
      <c r="N61" s="181" t="s">
        <v>11</v>
      </c>
      <c r="O61" s="178">
        <v>10523781.17</v>
      </c>
      <c r="P61" s="181" t="s">
        <v>11</v>
      </c>
      <c r="Q61" s="181" t="s">
        <v>11</v>
      </c>
      <c r="R61" s="181" t="s">
        <v>11</v>
      </c>
      <c r="S61" s="181" t="s">
        <v>11</v>
      </c>
      <c r="T61" s="181" t="s">
        <v>11</v>
      </c>
    </row>
    <row r="62" s="176" customFormat="1" ht="20" customHeight="1" spans="1:20">
      <c r="A62" s="179" t="s">
        <v>202</v>
      </c>
      <c r="B62" s="180"/>
      <c r="C62" s="180"/>
      <c r="D62" s="180" t="s">
        <v>203</v>
      </c>
      <c r="E62" s="181" t="s">
        <v>11</v>
      </c>
      <c r="F62" s="181" t="s">
        <v>11</v>
      </c>
      <c r="G62" s="181" t="s">
        <v>11</v>
      </c>
      <c r="H62" s="178">
        <v>1894156</v>
      </c>
      <c r="I62" s="181" t="s">
        <v>11</v>
      </c>
      <c r="J62" s="178">
        <v>1894156</v>
      </c>
      <c r="K62" s="178">
        <v>1894156</v>
      </c>
      <c r="L62" s="181" t="s">
        <v>11</v>
      </c>
      <c r="M62" s="181" t="s">
        <v>11</v>
      </c>
      <c r="N62" s="181" t="s">
        <v>11</v>
      </c>
      <c r="O62" s="178">
        <v>1894156</v>
      </c>
      <c r="P62" s="181" t="s">
        <v>11</v>
      </c>
      <c r="Q62" s="181" t="s">
        <v>11</v>
      </c>
      <c r="R62" s="181" t="s">
        <v>11</v>
      </c>
      <c r="S62" s="181" t="s">
        <v>11</v>
      </c>
      <c r="T62" s="181" t="s">
        <v>11</v>
      </c>
    </row>
    <row r="63" s="176" customFormat="1" ht="20" customHeight="1" spans="1:20">
      <c r="A63" s="179" t="s">
        <v>204</v>
      </c>
      <c r="B63" s="180"/>
      <c r="C63" s="180"/>
      <c r="D63" s="180" t="s">
        <v>205</v>
      </c>
      <c r="E63" s="181" t="s">
        <v>11</v>
      </c>
      <c r="F63" s="181" t="s">
        <v>11</v>
      </c>
      <c r="G63" s="181" t="s">
        <v>11</v>
      </c>
      <c r="H63" s="178">
        <v>479720</v>
      </c>
      <c r="I63" s="181" t="s">
        <v>11</v>
      </c>
      <c r="J63" s="178">
        <v>479720</v>
      </c>
      <c r="K63" s="178">
        <v>479720</v>
      </c>
      <c r="L63" s="181" t="s">
        <v>11</v>
      </c>
      <c r="M63" s="181" t="s">
        <v>11</v>
      </c>
      <c r="N63" s="181" t="s">
        <v>11</v>
      </c>
      <c r="O63" s="178">
        <v>479720</v>
      </c>
      <c r="P63" s="181" t="s">
        <v>11</v>
      </c>
      <c r="Q63" s="181" t="s">
        <v>11</v>
      </c>
      <c r="R63" s="181" t="s">
        <v>11</v>
      </c>
      <c r="S63" s="181" t="s">
        <v>11</v>
      </c>
      <c r="T63" s="181" t="s">
        <v>11</v>
      </c>
    </row>
    <row r="64" s="176" customFormat="1" ht="20" customHeight="1" spans="1:20">
      <c r="A64" s="179" t="s">
        <v>206</v>
      </c>
      <c r="B64" s="180"/>
      <c r="C64" s="180"/>
      <c r="D64" s="180" t="s">
        <v>207</v>
      </c>
      <c r="E64" s="181" t="s">
        <v>11</v>
      </c>
      <c r="F64" s="181" t="s">
        <v>11</v>
      </c>
      <c r="G64" s="181" t="s">
        <v>11</v>
      </c>
      <c r="H64" s="178">
        <v>4117500</v>
      </c>
      <c r="I64" s="181" t="s">
        <v>11</v>
      </c>
      <c r="J64" s="178">
        <v>4117500</v>
      </c>
      <c r="K64" s="178">
        <v>4117500</v>
      </c>
      <c r="L64" s="181" t="s">
        <v>11</v>
      </c>
      <c r="M64" s="181" t="s">
        <v>11</v>
      </c>
      <c r="N64" s="181" t="s">
        <v>11</v>
      </c>
      <c r="O64" s="178">
        <v>4117500</v>
      </c>
      <c r="P64" s="181" t="s">
        <v>11</v>
      </c>
      <c r="Q64" s="181" t="s">
        <v>11</v>
      </c>
      <c r="R64" s="181" t="s">
        <v>11</v>
      </c>
      <c r="S64" s="181" t="s">
        <v>11</v>
      </c>
      <c r="T64" s="181" t="s">
        <v>11</v>
      </c>
    </row>
    <row r="65" s="176" customFormat="1" ht="20" customHeight="1" spans="1:20">
      <c r="A65" s="179" t="s">
        <v>208</v>
      </c>
      <c r="B65" s="180"/>
      <c r="C65" s="180"/>
      <c r="D65" s="180" t="s">
        <v>209</v>
      </c>
      <c r="E65" s="181" t="s">
        <v>11</v>
      </c>
      <c r="F65" s="181" t="s">
        <v>11</v>
      </c>
      <c r="G65" s="181" t="s">
        <v>11</v>
      </c>
      <c r="H65" s="178">
        <v>4032405.17</v>
      </c>
      <c r="I65" s="181" t="s">
        <v>11</v>
      </c>
      <c r="J65" s="178">
        <v>4032405.17</v>
      </c>
      <c r="K65" s="178">
        <v>4032405.17</v>
      </c>
      <c r="L65" s="181" t="s">
        <v>11</v>
      </c>
      <c r="M65" s="181" t="s">
        <v>11</v>
      </c>
      <c r="N65" s="181" t="s">
        <v>11</v>
      </c>
      <c r="O65" s="178">
        <v>4032405.17</v>
      </c>
      <c r="P65" s="181" t="s">
        <v>11</v>
      </c>
      <c r="Q65" s="181" t="s">
        <v>11</v>
      </c>
      <c r="R65" s="181" t="s">
        <v>11</v>
      </c>
      <c r="S65" s="181" t="s">
        <v>11</v>
      </c>
      <c r="T65" s="181" t="s">
        <v>11</v>
      </c>
    </row>
    <row r="66" s="176" customFormat="1" ht="20" customHeight="1" spans="1:20">
      <c r="A66" s="179" t="s">
        <v>210</v>
      </c>
      <c r="B66" s="180"/>
      <c r="C66" s="180"/>
      <c r="D66" s="180" t="s">
        <v>211</v>
      </c>
      <c r="E66" s="181" t="s">
        <v>11</v>
      </c>
      <c r="F66" s="181" t="s">
        <v>11</v>
      </c>
      <c r="G66" s="181" t="s">
        <v>11</v>
      </c>
      <c r="H66" s="178">
        <v>12275335.18</v>
      </c>
      <c r="I66" s="181" t="s">
        <v>11</v>
      </c>
      <c r="J66" s="178">
        <v>12275335.18</v>
      </c>
      <c r="K66" s="178">
        <v>12275335.18</v>
      </c>
      <c r="L66" s="181" t="s">
        <v>11</v>
      </c>
      <c r="M66" s="181" t="s">
        <v>11</v>
      </c>
      <c r="N66" s="181" t="s">
        <v>11</v>
      </c>
      <c r="O66" s="178">
        <v>12275335.18</v>
      </c>
      <c r="P66" s="181" t="s">
        <v>11</v>
      </c>
      <c r="Q66" s="181" t="s">
        <v>11</v>
      </c>
      <c r="R66" s="181" t="s">
        <v>11</v>
      </c>
      <c r="S66" s="181" t="s">
        <v>11</v>
      </c>
      <c r="T66" s="181" t="s">
        <v>11</v>
      </c>
    </row>
    <row r="67" s="176" customFormat="1" ht="20" customHeight="1" spans="1:20">
      <c r="A67" s="179" t="s">
        <v>212</v>
      </c>
      <c r="B67" s="180"/>
      <c r="C67" s="180"/>
      <c r="D67" s="180" t="s">
        <v>213</v>
      </c>
      <c r="E67" s="181" t="s">
        <v>11</v>
      </c>
      <c r="F67" s="181" t="s">
        <v>11</v>
      </c>
      <c r="G67" s="181" t="s">
        <v>11</v>
      </c>
      <c r="H67" s="178">
        <v>3325800</v>
      </c>
      <c r="I67" s="181" t="s">
        <v>11</v>
      </c>
      <c r="J67" s="178">
        <v>3325800</v>
      </c>
      <c r="K67" s="178">
        <v>3325800</v>
      </c>
      <c r="L67" s="181" t="s">
        <v>11</v>
      </c>
      <c r="M67" s="181" t="s">
        <v>11</v>
      </c>
      <c r="N67" s="181" t="s">
        <v>11</v>
      </c>
      <c r="O67" s="178">
        <v>3325800</v>
      </c>
      <c r="P67" s="181" t="s">
        <v>11</v>
      </c>
      <c r="Q67" s="181" t="s">
        <v>11</v>
      </c>
      <c r="R67" s="181" t="s">
        <v>11</v>
      </c>
      <c r="S67" s="181" t="s">
        <v>11</v>
      </c>
      <c r="T67" s="181" t="s">
        <v>11</v>
      </c>
    </row>
    <row r="68" s="176" customFormat="1" ht="20" customHeight="1" spans="1:20">
      <c r="A68" s="179" t="s">
        <v>214</v>
      </c>
      <c r="B68" s="180"/>
      <c r="C68" s="180"/>
      <c r="D68" s="180" t="s">
        <v>215</v>
      </c>
      <c r="E68" s="181" t="s">
        <v>11</v>
      </c>
      <c r="F68" s="181" t="s">
        <v>11</v>
      </c>
      <c r="G68" s="181" t="s">
        <v>11</v>
      </c>
      <c r="H68" s="178">
        <v>7425172.63</v>
      </c>
      <c r="I68" s="181" t="s">
        <v>11</v>
      </c>
      <c r="J68" s="178">
        <v>7425172.63</v>
      </c>
      <c r="K68" s="178">
        <v>7425172.63</v>
      </c>
      <c r="L68" s="181" t="s">
        <v>11</v>
      </c>
      <c r="M68" s="181" t="s">
        <v>11</v>
      </c>
      <c r="N68" s="181" t="s">
        <v>11</v>
      </c>
      <c r="O68" s="178">
        <v>7425172.63</v>
      </c>
      <c r="P68" s="181" t="s">
        <v>11</v>
      </c>
      <c r="Q68" s="181" t="s">
        <v>11</v>
      </c>
      <c r="R68" s="181" t="s">
        <v>11</v>
      </c>
      <c r="S68" s="181" t="s">
        <v>11</v>
      </c>
      <c r="T68" s="181" t="s">
        <v>11</v>
      </c>
    </row>
    <row r="69" s="176" customFormat="1" ht="20" customHeight="1" spans="1:20">
      <c r="A69" s="179" t="s">
        <v>216</v>
      </c>
      <c r="B69" s="180"/>
      <c r="C69" s="180"/>
      <c r="D69" s="180" t="s">
        <v>217</v>
      </c>
      <c r="E69" s="181" t="s">
        <v>11</v>
      </c>
      <c r="F69" s="181" t="s">
        <v>11</v>
      </c>
      <c r="G69" s="181" t="s">
        <v>11</v>
      </c>
      <c r="H69" s="178">
        <v>1524362.55</v>
      </c>
      <c r="I69" s="181" t="s">
        <v>11</v>
      </c>
      <c r="J69" s="178">
        <v>1524362.55</v>
      </c>
      <c r="K69" s="178">
        <v>1524362.55</v>
      </c>
      <c r="L69" s="181" t="s">
        <v>11</v>
      </c>
      <c r="M69" s="181" t="s">
        <v>11</v>
      </c>
      <c r="N69" s="181" t="s">
        <v>11</v>
      </c>
      <c r="O69" s="178">
        <v>1524362.55</v>
      </c>
      <c r="P69" s="181" t="s">
        <v>11</v>
      </c>
      <c r="Q69" s="181" t="s">
        <v>11</v>
      </c>
      <c r="R69" s="181" t="s">
        <v>11</v>
      </c>
      <c r="S69" s="181" t="s">
        <v>11</v>
      </c>
      <c r="T69" s="181" t="s">
        <v>11</v>
      </c>
    </row>
    <row r="70" s="176" customFormat="1" ht="20" customHeight="1" spans="1:20">
      <c r="A70" s="179" t="s">
        <v>218</v>
      </c>
      <c r="B70" s="180"/>
      <c r="C70" s="180"/>
      <c r="D70" s="180" t="s">
        <v>219</v>
      </c>
      <c r="E70" s="181" t="s">
        <v>11</v>
      </c>
      <c r="F70" s="181" t="s">
        <v>11</v>
      </c>
      <c r="G70" s="181" t="s">
        <v>11</v>
      </c>
      <c r="H70" s="178">
        <v>13268018.84</v>
      </c>
      <c r="I70" s="181" t="s">
        <v>11</v>
      </c>
      <c r="J70" s="178">
        <v>13268018.84</v>
      </c>
      <c r="K70" s="178">
        <v>13268018.84</v>
      </c>
      <c r="L70" s="181" t="s">
        <v>11</v>
      </c>
      <c r="M70" s="181" t="s">
        <v>11</v>
      </c>
      <c r="N70" s="181" t="s">
        <v>11</v>
      </c>
      <c r="O70" s="178">
        <v>13268018.84</v>
      </c>
      <c r="P70" s="181" t="s">
        <v>11</v>
      </c>
      <c r="Q70" s="181" t="s">
        <v>11</v>
      </c>
      <c r="R70" s="181" t="s">
        <v>11</v>
      </c>
      <c r="S70" s="181" t="s">
        <v>11</v>
      </c>
      <c r="T70" s="181" t="s">
        <v>11</v>
      </c>
    </row>
    <row r="71" s="176" customFormat="1" ht="20" customHeight="1" spans="1:20">
      <c r="A71" s="179" t="s">
        <v>220</v>
      </c>
      <c r="B71" s="180"/>
      <c r="C71" s="180"/>
      <c r="D71" s="180" t="s">
        <v>221</v>
      </c>
      <c r="E71" s="181" t="s">
        <v>11</v>
      </c>
      <c r="F71" s="181" t="s">
        <v>11</v>
      </c>
      <c r="G71" s="181" t="s">
        <v>11</v>
      </c>
      <c r="H71" s="178">
        <v>10786267.2</v>
      </c>
      <c r="I71" s="181" t="s">
        <v>11</v>
      </c>
      <c r="J71" s="178">
        <v>10786267.2</v>
      </c>
      <c r="K71" s="178">
        <v>10786267.2</v>
      </c>
      <c r="L71" s="181" t="s">
        <v>11</v>
      </c>
      <c r="M71" s="181" t="s">
        <v>11</v>
      </c>
      <c r="N71" s="181" t="s">
        <v>11</v>
      </c>
      <c r="O71" s="178">
        <v>10786267.2</v>
      </c>
      <c r="P71" s="181" t="s">
        <v>11</v>
      </c>
      <c r="Q71" s="181" t="s">
        <v>11</v>
      </c>
      <c r="R71" s="181" t="s">
        <v>11</v>
      </c>
      <c r="S71" s="181" t="s">
        <v>11</v>
      </c>
      <c r="T71" s="181" t="s">
        <v>11</v>
      </c>
    </row>
    <row r="72" s="176" customFormat="1" ht="20" customHeight="1" spans="1:20">
      <c r="A72" s="179" t="s">
        <v>222</v>
      </c>
      <c r="B72" s="180"/>
      <c r="C72" s="180"/>
      <c r="D72" s="180" t="s">
        <v>223</v>
      </c>
      <c r="E72" s="181" t="s">
        <v>11</v>
      </c>
      <c r="F72" s="181" t="s">
        <v>11</v>
      </c>
      <c r="G72" s="181" t="s">
        <v>11</v>
      </c>
      <c r="H72" s="178">
        <v>338876</v>
      </c>
      <c r="I72" s="181" t="s">
        <v>11</v>
      </c>
      <c r="J72" s="178">
        <v>338876</v>
      </c>
      <c r="K72" s="178">
        <v>338876</v>
      </c>
      <c r="L72" s="181" t="s">
        <v>11</v>
      </c>
      <c r="M72" s="181" t="s">
        <v>11</v>
      </c>
      <c r="N72" s="181" t="s">
        <v>11</v>
      </c>
      <c r="O72" s="178">
        <v>338876</v>
      </c>
      <c r="P72" s="181" t="s">
        <v>11</v>
      </c>
      <c r="Q72" s="181" t="s">
        <v>11</v>
      </c>
      <c r="R72" s="181" t="s">
        <v>11</v>
      </c>
      <c r="S72" s="181" t="s">
        <v>11</v>
      </c>
      <c r="T72" s="181" t="s">
        <v>11</v>
      </c>
    </row>
    <row r="73" s="176" customFormat="1" ht="20" customHeight="1" spans="1:20">
      <c r="A73" s="179" t="s">
        <v>224</v>
      </c>
      <c r="B73" s="180"/>
      <c r="C73" s="180"/>
      <c r="D73" s="180" t="s">
        <v>225</v>
      </c>
      <c r="E73" s="181" t="s">
        <v>11</v>
      </c>
      <c r="F73" s="181" t="s">
        <v>11</v>
      </c>
      <c r="G73" s="181" t="s">
        <v>11</v>
      </c>
      <c r="H73" s="178">
        <v>437330</v>
      </c>
      <c r="I73" s="181" t="s">
        <v>11</v>
      </c>
      <c r="J73" s="178">
        <v>437330</v>
      </c>
      <c r="K73" s="178">
        <v>437330</v>
      </c>
      <c r="L73" s="181" t="s">
        <v>11</v>
      </c>
      <c r="M73" s="181" t="s">
        <v>11</v>
      </c>
      <c r="N73" s="181" t="s">
        <v>11</v>
      </c>
      <c r="O73" s="178">
        <v>437330</v>
      </c>
      <c r="P73" s="181" t="s">
        <v>11</v>
      </c>
      <c r="Q73" s="181" t="s">
        <v>11</v>
      </c>
      <c r="R73" s="181" t="s">
        <v>11</v>
      </c>
      <c r="S73" s="181" t="s">
        <v>11</v>
      </c>
      <c r="T73" s="181" t="s">
        <v>11</v>
      </c>
    </row>
    <row r="74" s="176" customFormat="1" ht="20" customHeight="1" spans="1:20">
      <c r="A74" s="179" t="s">
        <v>226</v>
      </c>
      <c r="B74" s="180"/>
      <c r="C74" s="180"/>
      <c r="D74" s="180" t="s">
        <v>227</v>
      </c>
      <c r="E74" s="181" t="s">
        <v>11</v>
      </c>
      <c r="F74" s="181" t="s">
        <v>11</v>
      </c>
      <c r="G74" s="181" t="s">
        <v>11</v>
      </c>
      <c r="H74" s="178">
        <v>1588487.64</v>
      </c>
      <c r="I74" s="181" t="s">
        <v>11</v>
      </c>
      <c r="J74" s="178">
        <v>1588487.64</v>
      </c>
      <c r="K74" s="178">
        <v>1588487.64</v>
      </c>
      <c r="L74" s="181" t="s">
        <v>11</v>
      </c>
      <c r="M74" s="181" t="s">
        <v>11</v>
      </c>
      <c r="N74" s="181" t="s">
        <v>11</v>
      </c>
      <c r="O74" s="178">
        <v>1588487.64</v>
      </c>
      <c r="P74" s="181" t="s">
        <v>11</v>
      </c>
      <c r="Q74" s="181" t="s">
        <v>11</v>
      </c>
      <c r="R74" s="181" t="s">
        <v>11</v>
      </c>
      <c r="S74" s="181" t="s">
        <v>11</v>
      </c>
      <c r="T74" s="181" t="s">
        <v>11</v>
      </c>
    </row>
    <row r="75" s="176" customFormat="1" ht="20" customHeight="1" spans="1:20">
      <c r="A75" s="179" t="s">
        <v>228</v>
      </c>
      <c r="B75" s="180"/>
      <c r="C75" s="180"/>
      <c r="D75" s="180" t="s">
        <v>229</v>
      </c>
      <c r="E75" s="181" t="s">
        <v>11</v>
      </c>
      <c r="F75" s="181" t="s">
        <v>11</v>
      </c>
      <c r="G75" s="181" t="s">
        <v>11</v>
      </c>
      <c r="H75" s="178">
        <v>117058</v>
      </c>
      <c r="I75" s="181" t="s">
        <v>11</v>
      </c>
      <c r="J75" s="178">
        <v>117058</v>
      </c>
      <c r="K75" s="178">
        <v>117058</v>
      </c>
      <c r="L75" s="181" t="s">
        <v>11</v>
      </c>
      <c r="M75" s="181" t="s">
        <v>11</v>
      </c>
      <c r="N75" s="181" t="s">
        <v>11</v>
      </c>
      <c r="O75" s="178">
        <v>117058</v>
      </c>
      <c r="P75" s="181" t="s">
        <v>11</v>
      </c>
      <c r="Q75" s="181" t="s">
        <v>11</v>
      </c>
      <c r="R75" s="181" t="s">
        <v>11</v>
      </c>
      <c r="S75" s="181" t="s">
        <v>11</v>
      </c>
      <c r="T75" s="181" t="s">
        <v>11</v>
      </c>
    </row>
    <row r="76" s="176" customFormat="1" ht="20" customHeight="1" spans="1:20">
      <c r="A76" s="179" t="s">
        <v>230</v>
      </c>
      <c r="B76" s="180"/>
      <c r="C76" s="180"/>
      <c r="D76" s="180" t="s">
        <v>231</v>
      </c>
      <c r="E76" s="181" t="s">
        <v>11</v>
      </c>
      <c r="F76" s="181" t="s">
        <v>11</v>
      </c>
      <c r="G76" s="181" t="s">
        <v>11</v>
      </c>
      <c r="H76" s="178">
        <v>14494835</v>
      </c>
      <c r="I76" s="181" t="s">
        <v>11</v>
      </c>
      <c r="J76" s="178">
        <v>14494835</v>
      </c>
      <c r="K76" s="178">
        <v>14494835</v>
      </c>
      <c r="L76" s="181" t="s">
        <v>11</v>
      </c>
      <c r="M76" s="181" t="s">
        <v>11</v>
      </c>
      <c r="N76" s="181" t="s">
        <v>11</v>
      </c>
      <c r="O76" s="178">
        <v>14494835</v>
      </c>
      <c r="P76" s="181" t="s">
        <v>11</v>
      </c>
      <c r="Q76" s="181" t="s">
        <v>11</v>
      </c>
      <c r="R76" s="181" t="s">
        <v>11</v>
      </c>
      <c r="S76" s="181" t="s">
        <v>11</v>
      </c>
      <c r="T76" s="181" t="s">
        <v>11</v>
      </c>
    </row>
    <row r="77" s="176" customFormat="1" ht="20" customHeight="1" spans="1:20">
      <c r="A77" s="179" t="s">
        <v>232</v>
      </c>
      <c r="B77" s="180"/>
      <c r="C77" s="180"/>
      <c r="D77" s="180" t="s">
        <v>233</v>
      </c>
      <c r="E77" s="181" t="s">
        <v>11</v>
      </c>
      <c r="F77" s="181" t="s">
        <v>11</v>
      </c>
      <c r="G77" s="181" t="s">
        <v>11</v>
      </c>
      <c r="H77" s="178">
        <v>126060</v>
      </c>
      <c r="I77" s="181" t="s">
        <v>11</v>
      </c>
      <c r="J77" s="178">
        <v>126060</v>
      </c>
      <c r="K77" s="178">
        <v>126060</v>
      </c>
      <c r="L77" s="181" t="s">
        <v>11</v>
      </c>
      <c r="M77" s="181" t="s">
        <v>11</v>
      </c>
      <c r="N77" s="181" t="s">
        <v>11</v>
      </c>
      <c r="O77" s="178">
        <v>126060</v>
      </c>
      <c r="P77" s="181" t="s">
        <v>11</v>
      </c>
      <c r="Q77" s="181" t="s">
        <v>11</v>
      </c>
      <c r="R77" s="181" t="s">
        <v>11</v>
      </c>
      <c r="S77" s="181" t="s">
        <v>11</v>
      </c>
      <c r="T77" s="181" t="s">
        <v>11</v>
      </c>
    </row>
    <row r="78" s="176" customFormat="1" ht="20" customHeight="1" spans="1:20">
      <c r="A78" s="179" t="s">
        <v>234</v>
      </c>
      <c r="B78" s="180"/>
      <c r="C78" s="180"/>
      <c r="D78" s="180" t="s">
        <v>235</v>
      </c>
      <c r="E78" s="181" t="s">
        <v>11</v>
      </c>
      <c r="F78" s="181" t="s">
        <v>11</v>
      </c>
      <c r="G78" s="181" t="s">
        <v>11</v>
      </c>
      <c r="H78" s="178">
        <v>8560560</v>
      </c>
      <c r="I78" s="181" t="s">
        <v>11</v>
      </c>
      <c r="J78" s="178">
        <v>8560560</v>
      </c>
      <c r="K78" s="178">
        <v>8560560</v>
      </c>
      <c r="L78" s="181" t="s">
        <v>11</v>
      </c>
      <c r="M78" s="181" t="s">
        <v>11</v>
      </c>
      <c r="N78" s="181" t="s">
        <v>11</v>
      </c>
      <c r="O78" s="178">
        <v>8560560</v>
      </c>
      <c r="P78" s="181" t="s">
        <v>11</v>
      </c>
      <c r="Q78" s="181" t="s">
        <v>11</v>
      </c>
      <c r="R78" s="181" t="s">
        <v>11</v>
      </c>
      <c r="S78" s="181" t="s">
        <v>11</v>
      </c>
      <c r="T78" s="181" t="s">
        <v>11</v>
      </c>
    </row>
    <row r="79" s="176" customFormat="1" ht="20" customHeight="1" spans="1:20">
      <c r="A79" s="179" t="s">
        <v>236</v>
      </c>
      <c r="B79" s="180"/>
      <c r="C79" s="180"/>
      <c r="D79" s="180" t="s">
        <v>237</v>
      </c>
      <c r="E79" s="181" t="s">
        <v>11</v>
      </c>
      <c r="F79" s="181" t="s">
        <v>11</v>
      </c>
      <c r="G79" s="181" t="s">
        <v>11</v>
      </c>
      <c r="H79" s="178">
        <v>1158215</v>
      </c>
      <c r="I79" s="181" t="s">
        <v>11</v>
      </c>
      <c r="J79" s="178">
        <v>1158215</v>
      </c>
      <c r="K79" s="178">
        <v>1158215</v>
      </c>
      <c r="L79" s="181" t="s">
        <v>11</v>
      </c>
      <c r="M79" s="181" t="s">
        <v>11</v>
      </c>
      <c r="N79" s="181" t="s">
        <v>11</v>
      </c>
      <c r="O79" s="178">
        <v>1158215</v>
      </c>
      <c r="P79" s="181" t="s">
        <v>11</v>
      </c>
      <c r="Q79" s="181" t="s">
        <v>11</v>
      </c>
      <c r="R79" s="181" t="s">
        <v>11</v>
      </c>
      <c r="S79" s="181" t="s">
        <v>11</v>
      </c>
      <c r="T79" s="181" t="s">
        <v>11</v>
      </c>
    </row>
    <row r="80" s="176" customFormat="1" ht="20" customHeight="1" spans="1:20">
      <c r="A80" s="179" t="s">
        <v>238</v>
      </c>
      <c r="B80" s="180"/>
      <c r="C80" s="180"/>
      <c r="D80" s="180" t="s">
        <v>239</v>
      </c>
      <c r="E80" s="181" t="s">
        <v>11</v>
      </c>
      <c r="F80" s="181" t="s">
        <v>11</v>
      </c>
      <c r="G80" s="181" t="s">
        <v>11</v>
      </c>
      <c r="H80" s="178">
        <v>4650000</v>
      </c>
      <c r="I80" s="181" t="s">
        <v>11</v>
      </c>
      <c r="J80" s="178">
        <v>4650000</v>
      </c>
      <c r="K80" s="178">
        <v>4650000</v>
      </c>
      <c r="L80" s="181" t="s">
        <v>11</v>
      </c>
      <c r="M80" s="181" t="s">
        <v>11</v>
      </c>
      <c r="N80" s="181" t="s">
        <v>11</v>
      </c>
      <c r="O80" s="178">
        <v>4650000</v>
      </c>
      <c r="P80" s="181" t="s">
        <v>11</v>
      </c>
      <c r="Q80" s="181" t="s">
        <v>11</v>
      </c>
      <c r="R80" s="181" t="s">
        <v>11</v>
      </c>
      <c r="S80" s="181" t="s">
        <v>11</v>
      </c>
      <c r="T80" s="181" t="s">
        <v>11</v>
      </c>
    </row>
    <row r="81" s="176" customFormat="1" ht="20" customHeight="1" spans="1:20">
      <c r="A81" s="179" t="s">
        <v>240</v>
      </c>
      <c r="B81" s="180"/>
      <c r="C81" s="180"/>
      <c r="D81" s="180" t="s">
        <v>241</v>
      </c>
      <c r="E81" s="181" t="s">
        <v>11</v>
      </c>
      <c r="F81" s="181" t="s">
        <v>11</v>
      </c>
      <c r="G81" s="181" t="s">
        <v>11</v>
      </c>
      <c r="H81" s="178">
        <v>1383220</v>
      </c>
      <c r="I81" s="181" t="s">
        <v>11</v>
      </c>
      <c r="J81" s="178">
        <v>1383220</v>
      </c>
      <c r="K81" s="178">
        <v>1383220</v>
      </c>
      <c r="L81" s="181" t="s">
        <v>11</v>
      </c>
      <c r="M81" s="181" t="s">
        <v>11</v>
      </c>
      <c r="N81" s="181" t="s">
        <v>11</v>
      </c>
      <c r="O81" s="178">
        <v>1383220</v>
      </c>
      <c r="P81" s="181" t="s">
        <v>11</v>
      </c>
      <c r="Q81" s="181" t="s">
        <v>11</v>
      </c>
      <c r="R81" s="181" t="s">
        <v>11</v>
      </c>
      <c r="S81" s="181" t="s">
        <v>11</v>
      </c>
      <c r="T81" s="181" t="s">
        <v>11</v>
      </c>
    </row>
    <row r="82" s="176" customFormat="1" ht="20" customHeight="1" spans="1:20">
      <c r="A82" s="179" t="s">
        <v>242</v>
      </c>
      <c r="B82" s="180"/>
      <c r="C82" s="180"/>
      <c r="D82" s="180" t="s">
        <v>106</v>
      </c>
      <c r="E82" s="181" t="s">
        <v>11</v>
      </c>
      <c r="F82" s="181" t="s">
        <v>11</v>
      </c>
      <c r="G82" s="181" t="s">
        <v>11</v>
      </c>
      <c r="H82" s="178">
        <v>559880</v>
      </c>
      <c r="I82" s="181" t="s">
        <v>11</v>
      </c>
      <c r="J82" s="178">
        <v>559880</v>
      </c>
      <c r="K82" s="178">
        <v>559880</v>
      </c>
      <c r="L82" s="181" t="s">
        <v>11</v>
      </c>
      <c r="M82" s="181" t="s">
        <v>11</v>
      </c>
      <c r="N82" s="181" t="s">
        <v>11</v>
      </c>
      <c r="O82" s="178">
        <v>559880</v>
      </c>
      <c r="P82" s="181" t="s">
        <v>11</v>
      </c>
      <c r="Q82" s="181" t="s">
        <v>11</v>
      </c>
      <c r="R82" s="181" t="s">
        <v>11</v>
      </c>
      <c r="S82" s="181" t="s">
        <v>11</v>
      </c>
      <c r="T82" s="181" t="s">
        <v>11</v>
      </c>
    </row>
    <row r="83" s="176" customFormat="1" ht="20" customHeight="1" spans="1:20">
      <c r="A83" s="179" t="s">
        <v>243</v>
      </c>
      <c r="B83" s="180"/>
      <c r="C83" s="180"/>
      <c r="D83" s="180" t="s">
        <v>244</v>
      </c>
      <c r="E83" s="181" t="s">
        <v>11</v>
      </c>
      <c r="F83" s="181" t="s">
        <v>11</v>
      </c>
      <c r="G83" s="181" t="s">
        <v>11</v>
      </c>
      <c r="H83" s="178">
        <v>26200</v>
      </c>
      <c r="I83" s="181" t="s">
        <v>11</v>
      </c>
      <c r="J83" s="178">
        <v>26200</v>
      </c>
      <c r="K83" s="178">
        <v>26200</v>
      </c>
      <c r="L83" s="181" t="s">
        <v>11</v>
      </c>
      <c r="M83" s="181" t="s">
        <v>11</v>
      </c>
      <c r="N83" s="181" t="s">
        <v>11</v>
      </c>
      <c r="O83" s="178">
        <v>26200</v>
      </c>
      <c r="P83" s="181" t="s">
        <v>11</v>
      </c>
      <c r="Q83" s="181" t="s">
        <v>11</v>
      </c>
      <c r="R83" s="181" t="s">
        <v>11</v>
      </c>
      <c r="S83" s="181" t="s">
        <v>11</v>
      </c>
      <c r="T83" s="181" t="s">
        <v>11</v>
      </c>
    </row>
    <row r="84" s="176" customFormat="1" ht="20" customHeight="1" spans="1:20">
      <c r="A84" s="179" t="s">
        <v>245</v>
      </c>
      <c r="B84" s="180"/>
      <c r="C84" s="180"/>
      <c r="D84" s="180" t="s">
        <v>246</v>
      </c>
      <c r="E84" s="181" t="s">
        <v>11</v>
      </c>
      <c r="F84" s="181" t="s">
        <v>11</v>
      </c>
      <c r="G84" s="181" t="s">
        <v>11</v>
      </c>
      <c r="H84" s="178">
        <v>355290</v>
      </c>
      <c r="I84" s="181" t="s">
        <v>11</v>
      </c>
      <c r="J84" s="178">
        <v>355290</v>
      </c>
      <c r="K84" s="178">
        <v>355290</v>
      </c>
      <c r="L84" s="181" t="s">
        <v>11</v>
      </c>
      <c r="M84" s="181" t="s">
        <v>11</v>
      </c>
      <c r="N84" s="181" t="s">
        <v>11</v>
      </c>
      <c r="O84" s="178">
        <v>355290</v>
      </c>
      <c r="P84" s="181" t="s">
        <v>11</v>
      </c>
      <c r="Q84" s="181" t="s">
        <v>11</v>
      </c>
      <c r="R84" s="181" t="s">
        <v>11</v>
      </c>
      <c r="S84" s="181" t="s">
        <v>11</v>
      </c>
      <c r="T84" s="181" t="s">
        <v>11</v>
      </c>
    </row>
    <row r="85" s="176" customFormat="1" ht="20" customHeight="1" spans="1:20">
      <c r="A85" s="179" t="s">
        <v>247</v>
      </c>
      <c r="B85" s="180"/>
      <c r="C85" s="180"/>
      <c r="D85" s="180" t="s">
        <v>248</v>
      </c>
      <c r="E85" s="181" t="s">
        <v>11</v>
      </c>
      <c r="F85" s="181" t="s">
        <v>11</v>
      </c>
      <c r="G85" s="181" t="s">
        <v>11</v>
      </c>
      <c r="H85" s="178">
        <v>431180</v>
      </c>
      <c r="I85" s="181" t="s">
        <v>11</v>
      </c>
      <c r="J85" s="178">
        <v>431180</v>
      </c>
      <c r="K85" s="178">
        <v>431180</v>
      </c>
      <c r="L85" s="181" t="s">
        <v>11</v>
      </c>
      <c r="M85" s="181" t="s">
        <v>11</v>
      </c>
      <c r="N85" s="181" t="s">
        <v>11</v>
      </c>
      <c r="O85" s="178">
        <v>431180</v>
      </c>
      <c r="P85" s="181" t="s">
        <v>11</v>
      </c>
      <c r="Q85" s="181" t="s">
        <v>11</v>
      </c>
      <c r="R85" s="181" t="s">
        <v>11</v>
      </c>
      <c r="S85" s="181" t="s">
        <v>11</v>
      </c>
      <c r="T85" s="181" t="s">
        <v>11</v>
      </c>
    </row>
    <row r="86" s="176" customFormat="1" ht="20" customHeight="1" spans="1:20">
      <c r="A86" s="179" t="s">
        <v>249</v>
      </c>
      <c r="B86" s="180"/>
      <c r="C86" s="180"/>
      <c r="D86" s="180" t="s">
        <v>250</v>
      </c>
      <c r="E86" s="181" t="s">
        <v>11</v>
      </c>
      <c r="F86" s="181" t="s">
        <v>11</v>
      </c>
      <c r="G86" s="181" t="s">
        <v>11</v>
      </c>
      <c r="H86" s="178">
        <v>10670</v>
      </c>
      <c r="I86" s="181" t="s">
        <v>11</v>
      </c>
      <c r="J86" s="178">
        <v>10670</v>
      </c>
      <c r="K86" s="178">
        <v>10670</v>
      </c>
      <c r="L86" s="181" t="s">
        <v>11</v>
      </c>
      <c r="M86" s="181" t="s">
        <v>11</v>
      </c>
      <c r="N86" s="181" t="s">
        <v>11</v>
      </c>
      <c r="O86" s="178">
        <v>10670</v>
      </c>
      <c r="P86" s="181" t="s">
        <v>11</v>
      </c>
      <c r="Q86" s="181" t="s">
        <v>11</v>
      </c>
      <c r="R86" s="181" t="s">
        <v>11</v>
      </c>
      <c r="S86" s="181" t="s">
        <v>11</v>
      </c>
      <c r="T86" s="181" t="s">
        <v>11</v>
      </c>
    </row>
    <row r="87" s="176" customFormat="1" ht="20" customHeight="1" spans="1:20">
      <c r="A87" s="179" t="s">
        <v>251</v>
      </c>
      <c r="B87" s="180"/>
      <c r="C87" s="180"/>
      <c r="D87" s="180" t="s">
        <v>252</v>
      </c>
      <c r="E87" s="181" t="s">
        <v>11</v>
      </c>
      <c r="F87" s="181" t="s">
        <v>11</v>
      </c>
      <c r="G87" s="181" t="s">
        <v>11</v>
      </c>
      <c r="H87" s="178">
        <v>792958.46</v>
      </c>
      <c r="I87" s="181" t="s">
        <v>11</v>
      </c>
      <c r="J87" s="178">
        <v>792958.46</v>
      </c>
      <c r="K87" s="178">
        <v>792958.46</v>
      </c>
      <c r="L87" s="181" t="s">
        <v>11</v>
      </c>
      <c r="M87" s="181" t="s">
        <v>11</v>
      </c>
      <c r="N87" s="181" t="s">
        <v>11</v>
      </c>
      <c r="O87" s="178">
        <v>792958.46</v>
      </c>
      <c r="P87" s="181" t="s">
        <v>11</v>
      </c>
      <c r="Q87" s="181" t="s">
        <v>11</v>
      </c>
      <c r="R87" s="181" t="s">
        <v>11</v>
      </c>
      <c r="S87" s="181" t="s">
        <v>11</v>
      </c>
      <c r="T87" s="181" t="s">
        <v>11</v>
      </c>
    </row>
    <row r="88" s="176" customFormat="1" ht="20" customHeight="1" spans="1:20">
      <c r="A88" s="179" t="s">
        <v>253</v>
      </c>
      <c r="B88" s="180"/>
      <c r="C88" s="180"/>
      <c r="D88" s="180" t="s">
        <v>254</v>
      </c>
      <c r="E88" s="181" t="s">
        <v>11</v>
      </c>
      <c r="F88" s="181" t="s">
        <v>11</v>
      </c>
      <c r="G88" s="181" t="s">
        <v>11</v>
      </c>
      <c r="H88" s="178">
        <v>792958.46</v>
      </c>
      <c r="I88" s="181" t="s">
        <v>11</v>
      </c>
      <c r="J88" s="178">
        <v>792958.46</v>
      </c>
      <c r="K88" s="178">
        <v>792958.46</v>
      </c>
      <c r="L88" s="181" t="s">
        <v>11</v>
      </c>
      <c r="M88" s="181" t="s">
        <v>11</v>
      </c>
      <c r="N88" s="181" t="s">
        <v>11</v>
      </c>
      <c r="O88" s="178">
        <v>792958.46</v>
      </c>
      <c r="P88" s="181" t="s">
        <v>11</v>
      </c>
      <c r="Q88" s="181" t="s">
        <v>11</v>
      </c>
      <c r="R88" s="181" t="s">
        <v>11</v>
      </c>
      <c r="S88" s="181" t="s">
        <v>11</v>
      </c>
      <c r="T88" s="181" t="s">
        <v>11</v>
      </c>
    </row>
    <row r="89" s="176" customFormat="1" ht="20" customHeight="1" spans="1:20">
      <c r="A89" s="179" t="s">
        <v>255</v>
      </c>
      <c r="B89" s="180"/>
      <c r="C89" s="180"/>
      <c r="D89" s="180" t="s">
        <v>256</v>
      </c>
      <c r="E89" s="181" t="s">
        <v>11</v>
      </c>
      <c r="F89" s="181" t="s">
        <v>11</v>
      </c>
      <c r="G89" s="181" t="s">
        <v>11</v>
      </c>
      <c r="H89" s="178">
        <v>138121.55</v>
      </c>
      <c r="I89" s="181" t="s">
        <v>11</v>
      </c>
      <c r="J89" s="178">
        <v>138121.55</v>
      </c>
      <c r="K89" s="178">
        <v>138121.55</v>
      </c>
      <c r="L89" s="181" t="s">
        <v>11</v>
      </c>
      <c r="M89" s="181" t="s">
        <v>11</v>
      </c>
      <c r="N89" s="181" t="s">
        <v>11</v>
      </c>
      <c r="O89" s="178">
        <v>138121.55</v>
      </c>
      <c r="P89" s="181" t="s">
        <v>11</v>
      </c>
      <c r="Q89" s="181" t="s">
        <v>11</v>
      </c>
      <c r="R89" s="181" t="s">
        <v>11</v>
      </c>
      <c r="S89" s="181" t="s">
        <v>11</v>
      </c>
      <c r="T89" s="181" t="s">
        <v>11</v>
      </c>
    </row>
    <row r="90" s="176" customFormat="1" ht="20" customHeight="1" spans="1:20">
      <c r="A90" s="179" t="s">
        <v>257</v>
      </c>
      <c r="B90" s="180"/>
      <c r="C90" s="180"/>
      <c r="D90" s="180" t="s">
        <v>258</v>
      </c>
      <c r="E90" s="181" t="s">
        <v>11</v>
      </c>
      <c r="F90" s="181" t="s">
        <v>11</v>
      </c>
      <c r="G90" s="181" t="s">
        <v>11</v>
      </c>
      <c r="H90" s="178">
        <v>138121.55</v>
      </c>
      <c r="I90" s="181" t="s">
        <v>11</v>
      </c>
      <c r="J90" s="178">
        <v>138121.55</v>
      </c>
      <c r="K90" s="178">
        <v>138121.55</v>
      </c>
      <c r="L90" s="181" t="s">
        <v>11</v>
      </c>
      <c r="M90" s="181" t="s">
        <v>11</v>
      </c>
      <c r="N90" s="181" t="s">
        <v>11</v>
      </c>
      <c r="O90" s="178">
        <v>138121.55</v>
      </c>
      <c r="P90" s="181" t="s">
        <v>11</v>
      </c>
      <c r="Q90" s="181" t="s">
        <v>11</v>
      </c>
      <c r="R90" s="181" t="s">
        <v>11</v>
      </c>
      <c r="S90" s="181" t="s">
        <v>11</v>
      </c>
      <c r="T90" s="181" t="s">
        <v>11</v>
      </c>
    </row>
    <row r="91" s="176" customFormat="1" ht="20" customHeight="1" spans="1:20">
      <c r="A91" s="179" t="s">
        <v>259</v>
      </c>
      <c r="B91" s="180"/>
      <c r="C91" s="180"/>
      <c r="D91" s="180" t="s">
        <v>260</v>
      </c>
      <c r="E91" s="181" t="s">
        <v>11</v>
      </c>
      <c r="F91" s="181" t="s">
        <v>11</v>
      </c>
      <c r="G91" s="181" t="s">
        <v>11</v>
      </c>
      <c r="H91" s="178">
        <v>6443</v>
      </c>
      <c r="I91" s="181" t="s">
        <v>11</v>
      </c>
      <c r="J91" s="178">
        <v>6443</v>
      </c>
      <c r="K91" s="178">
        <v>6443</v>
      </c>
      <c r="L91" s="181" t="s">
        <v>11</v>
      </c>
      <c r="M91" s="181" t="s">
        <v>11</v>
      </c>
      <c r="N91" s="181" t="s">
        <v>11</v>
      </c>
      <c r="O91" s="178">
        <v>6443</v>
      </c>
      <c r="P91" s="181" t="s">
        <v>11</v>
      </c>
      <c r="Q91" s="181" t="s">
        <v>11</v>
      </c>
      <c r="R91" s="181" t="s">
        <v>11</v>
      </c>
      <c r="S91" s="181" t="s">
        <v>11</v>
      </c>
      <c r="T91" s="181" t="s">
        <v>11</v>
      </c>
    </row>
    <row r="92" s="176" customFormat="1" ht="20" customHeight="1" spans="1:20">
      <c r="A92" s="179" t="s">
        <v>261</v>
      </c>
      <c r="B92" s="180"/>
      <c r="C92" s="180"/>
      <c r="D92" s="180" t="s">
        <v>262</v>
      </c>
      <c r="E92" s="181" t="s">
        <v>11</v>
      </c>
      <c r="F92" s="181" t="s">
        <v>11</v>
      </c>
      <c r="G92" s="181" t="s">
        <v>11</v>
      </c>
      <c r="H92" s="178">
        <v>6443</v>
      </c>
      <c r="I92" s="181" t="s">
        <v>11</v>
      </c>
      <c r="J92" s="178">
        <v>6443</v>
      </c>
      <c r="K92" s="178">
        <v>6443</v>
      </c>
      <c r="L92" s="181" t="s">
        <v>11</v>
      </c>
      <c r="M92" s="181" t="s">
        <v>11</v>
      </c>
      <c r="N92" s="181" t="s">
        <v>11</v>
      </c>
      <c r="O92" s="178">
        <v>6443</v>
      </c>
      <c r="P92" s="181" t="s">
        <v>11</v>
      </c>
      <c r="Q92" s="181" t="s">
        <v>11</v>
      </c>
      <c r="R92" s="181" t="s">
        <v>11</v>
      </c>
      <c r="S92" s="181" t="s">
        <v>11</v>
      </c>
      <c r="T92" s="181" t="s">
        <v>11</v>
      </c>
    </row>
    <row r="93" s="176" customFormat="1" ht="20" customHeight="1" spans="1:20">
      <c r="A93" s="179" t="s">
        <v>263</v>
      </c>
      <c r="B93" s="180"/>
      <c r="C93" s="180"/>
      <c r="D93" s="180" t="s">
        <v>264</v>
      </c>
      <c r="E93" s="181" t="s">
        <v>11</v>
      </c>
      <c r="F93" s="181" t="s">
        <v>11</v>
      </c>
      <c r="G93" s="181" t="s">
        <v>11</v>
      </c>
      <c r="H93" s="178">
        <v>1744917.47</v>
      </c>
      <c r="I93" s="181" t="s">
        <v>11</v>
      </c>
      <c r="J93" s="178">
        <v>1744917.47</v>
      </c>
      <c r="K93" s="178">
        <v>1744917.47</v>
      </c>
      <c r="L93" s="181" t="s">
        <v>11</v>
      </c>
      <c r="M93" s="181" t="s">
        <v>11</v>
      </c>
      <c r="N93" s="181" t="s">
        <v>11</v>
      </c>
      <c r="O93" s="178">
        <v>1744917.47</v>
      </c>
      <c r="P93" s="181" t="s">
        <v>11</v>
      </c>
      <c r="Q93" s="181" t="s">
        <v>11</v>
      </c>
      <c r="R93" s="181" t="s">
        <v>11</v>
      </c>
      <c r="S93" s="181" t="s">
        <v>11</v>
      </c>
      <c r="T93" s="181" t="s">
        <v>11</v>
      </c>
    </row>
    <row r="94" s="176" customFormat="1" ht="20" customHeight="1" spans="1:20">
      <c r="A94" s="179" t="s">
        <v>265</v>
      </c>
      <c r="B94" s="180"/>
      <c r="C94" s="180"/>
      <c r="D94" s="180" t="s">
        <v>266</v>
      </c>
      <c r="E94" s="181" t="s">
        <v>11</v>
      </c>
      <c r="F94" s="181" t="s">
        <v>11</v>
      </c>
      <c r="G94" s="181" t="s">
        <v>11</v>
      </c>
      <c r="H94" s="178">
        <v>872936.75</v>
      </c>
      <c r="I94" s="181" t="s">
        <v>11</v>
      </c>
      <c r="J94" s="178">
        <v>872936.75</v>
      </c>
      <c r="K94" s="178">
        <v>872936.75</v>
      </c>
      <c r="L94" s="181" t="s">
        <v>11</v>
      </c>
      <c r="M94" s="181" t="s">
        <v>11</v>
      </c>
      <c r="N94" s="181" t="s">
        <v>11</v>
      </c>
      <c r="O94" s="178">
        <v>872936.75</v>
      </c>
      <c r="P94" s="181" t="s">
        <v>11</v>
      </c>
      <c r="Q94" s="181" t="s">
        <v>11</v>
      </c>
      <c r="R94" s="181" t="s">
        <v>11</v>
      </c>
      <c r="S94" s="181" t="s">
        <v>11</v>
      </c>
      <c r="T94" s="181" t="s">
        <v>11</v>
      </c>
    </row>
    <row r="95" s="176" customFormat="1" ht="20" customHeight="1" spans="1:20">
      <c r="A95" s="179" t="s">
        <v>267</v>
      </c>
      <c r="B95" s="180"/>
      <c r="C95" s="180"/>
      <c r="D95" s="180" t="s">
        <v>268</v>
      </c>
      <c r="E95" s="181" t="s">
        <v>11</v>
      </c>
      <c r="F95" s="181" t="s">
        <v>11</v>
      </c>
      <c r="G95" s="181" t="s">
        <v>11</v>
      </c>
      <c r="H95" s="178">
        <v>871980.72</v>
      </c>
      <c r="I95" s="181" t="s">
        <v>11</v>
      </c>
      <c r="J95" s="178">
        <v>871980.72</v>
      </c>
      <c r="K95" s="178">
        <v>871980.72</v>
      </c>
      <c r="L95" s="181" t="s">
        <v>11</v>
      </c>
      <c r="M95" s="181" t="s">
        <v>11</v>
      </c>
      <c r="N95" s="181" t="s">
        <v>11</v>
      </c>
      <c r="O95" s="178">
        <v>871980.72</v>
      </c>
      <c r="P95" s="181" t="s">
        <v>11</v>
      </c>
      <c r="Q95" s="181" t="s">
        <v>11</v>
      </c>
      <c r="R95" s="181" t="s">
        <v>11</v>
      </c>
      <c r="S95" s="181" t="s">
        <v>11</v>
      </c>
      <c r="T95" s="181" t="s">
        <v>11</v>
      </c>
    </row>
    <row r="96" s="176" customFormat="1" ht="20" customHeight="1" spans="1:20">
      <c r="A96" s="179" t="s">
        <v>269</v>
      </c>
      <c r="B96" s="180"/>
      <c r="C96" s="180"/>
      <c r="D96" s="180" t="s">
        <v>270</v>
      </c>
      <c r="E96" s="181" t="s">
        <v>11</v>
      </c>
      <c r="F96" s="181" t="s">
        <v>11</v>
      </c>
      <c r="G96" s="181" t="s">
        <v>11</v>
      </c>
      <c r="H96" s="178">
        <v>920860</v>
      </c>
      <c r="I96" s="181" t="s">
        <v>11</v>
      </c>
      <c r="J96" s="178">
        <v>920860</v>
      </c>
      <c r="K96" s="178">
        <v>920860</v>
      </c>
      <c r="L96" s="181" t="s">
        <v>11</v>
      </c>
      <c r="M96" s="181" t="s">
        <v>11</v>
      </c>
      <c r="N96" s="181" t="s">
        <v>11</v>
      </c>
      <c r="O96" s="178">
        <v>920860</v>
      </c>
      <c r="P96" s="181" t="s">
        <v>11</v>
      </c>
      <c r="Q96" s="181" t="s">
        <v>11</v>
      </c>
      <c r="R96" s="181" t="s">
        <v>11</v>
      </c>
      <c r="S96" s="181" t="s">
        <v>11</v>
      </c>
      <c r="T96" s="181" t="s">
        <v>11</v>
      </c>
    </row>
    <row r="97" s="176" customFormat="1" ht="20" customHeight="1" spans="1:20">
      <c r="A97" s="179" t="s">
        <v>271</v>
      </c>
      <c r="B97" s="180"/>
      <c r="C97" s="180"/>
      <c r="D97" s="180" t="s">
        <v>272</v>
      </c>
      <c r="E97" s="181" t="s">
        <v>11</v>
      </c>
      <c r="F97" s="181" t="s">
        <v>11</v>
      </c>
      <c r="G97" s="181" t="s">
        <v>11</v>
      </c>
      <c r="H97" s="178">
        <v>920860</v>
      </c>
      <c r="I97" s="181" t="s">
        <v>11</v>
      </c>
      <c r="J97" s="178">
        <v>920860</v>
      </c>
      <c r="K97" s="178">
        <v>920860</v>
      </c>
      <c r="L97" s="181" t="s">
        <v>11</v>
      </c>
      <c r="M97" s="181" t="s">
        <v>11</v>
      </c>
      <c r="N97" s="181" t="s">
        <v>11</v>
      </c>
      <c r="O97" s="178">
        <v>920860</v>
      </c>
      <c r="P97" s="181" t="s">
        <v>11</v>
      </c>
      <c r="Q97" s="181" t="s">
        <v>11</v>
      </c>
      <c r="R97" s="181" t="s">
        <v>11</v>
      </c>
      <c r="S97" s="181" t="s">
        <v>11</v>
      </c>
      <c r="T97" s="181" t="s">
        <v>11</v>
      </c>
    </row>
    <row r="98" s="176" customFormat="1" ht="20" customHeight="1" spans="1:20">
      <c r="A98" s="179" t="s">
        <v>273</v>
      </c>
      <c r="B98" s="180"/>
      <c r="C98" s="180"/>
      <c r="D98" s="180" t="s">
        <v>274</v>
      </c>
      <c r="E98" s="178">
        <v>5360000</v>
      </c>
      <c r="F98" s="181" t="s">
        <v>11</v>
      </c>
      <c r="G98" s="178">
        <v>5360000</v>
      </c>
      <c r="H98" s="178">
        <v>46071677.23</v>
      </c>
      <c r="I98" s="181" t="s">
        <v>11</v>
      </c>
      <c r="J98" s="178">
        <v>46071677.23</v>
      </c>
      <c r="K98" s="178">
        <v>51431677.23</v>
      </c>
      <c r="L98" s="181" t="s">
        <v>11</v>
      </c>
      <c r="M98" s="181" t="s">
        <v>11</v>
      </c>
      <c r="N98" s="181" t="s">
        <v>11</v>
      </c>
      <c r="O98" s="178">
        <v>51431677.23</v>
      </c>
      <c r="P98" s="181" t="s">
        <v>11</v>
      </c>
      <c r="Q98" s="181" t="s">
        <v>11</v>
      </c>
      <c r="R98" s="181" t="s">
        <v>11</v>
      </c>
      <c r="S98" s="181" t="s">
        <v>11</v>
      </c>
      <c r="T98" s="181" t="s">
        <v>11</v>
      </c>
    </row>
    <row r="99" s="176" customFormat="1" ht="20" customHeight="1" spans="1:20">
      <c r="A99" s="179" t="s">
        <v>275</v>
      </c>
      <c r="B99" s="180"/>
      <c r="C99" s="180"/>
      <c r="D99" s="180" t="s">
        <v>276</v>
      </c>
      <c r="E99" s="181" t="s">
        <v>11</v>
      </c>
      <c r="F99" s="181" t="s">
        <v>11</v>
      </c>
      <c r="G99" s="181" t="s">
        <v>11</v>
      </c>
      <c r="H99" s="178">
        <v>1873009.54</v>
      </c>
      <c r="I99" s="181" t="s">
        <v>11</v>
      </c>
      <c r="J99" s="178">
        <v>1873009.54</v>
      </c>
      <c r="K99" s="178">
        <v>1873009.54</v>
      </c>
      <c r="L99" s="181" t="s">
        <v>11</v>
      </c>
      <c r="M99" s="181" t="s">
        <v>11</v>
      </c>
      <c r="N99" s="181" t="s">
        <v>11</v>
      </c>
      <c r="O99" s="178">
        <v>1873009.54</v>
      </c>
      <c r="P99" s="181" t="s">
        <v>11</v>
      </c>
      <c r="Q99" s="181" t="s">
        <v>11</v>
      </c>
      <c r="R99" s="181" t="s">
        <v>11</v>
      </c>
      <c r="S99" s="181" t="s">
        <v>11</v>
      </c>
      <c r="T99" s="181" t="s">
        <v>11</v>
      </c>
    </row>
    <row r="100" s="176" customFormat="1" ht="20" customHeight="1" spans="1:20">
      <c r="A100" s="179" t="s">
        <v>277</v>
      </c>
      <c r="B100" s="180"/>
      <c r="C100" s="180"/>
      <c r="D100" s="180" t="s">
        <v>106</v>
      </c>
      <c r="E100" s="181" t="s">
        <v>11</v>
      </c>
      <c r="F100" s="181" t="s">
        <v>11</v>
      </c>
      <c r="G100" s="181" t="s">
        <v>11</v>
      </c>
      <c r="H100" s="178">
        <v>1441190</v>
      </c>
      <c r="I100" s="181" t="s">
        <v>11</v>
      </c>
      <c r="J100" s="178">
        <v>1441190</v>
      </c>
      <c r="K100" s="178">
        <v>1441190</v>
      </c>
      <c r="L100" s="181" t="s">
        <v>11</v>
      </c>
      <c r="M100" s="181" t="s">
        <v>11</v>
      </c>
      <c r="N100" s="181" t="s">
        <v>11</v>
      </c>
      <c r="O100" s="178">
        <v>1441190</v>
      </c>
      <c r="P100" s="181" t="s">
        <v>11</v>
      </c>
      <c r="Q100" s="181" t="s">
        <v>11</v>
      </c>
      <c r="R100" s="181" t="s">
        <v>11</v>
      </c>
      <c r="S100" s="181" t="s">
        <v>11</v>
      </c>
      <c r="T100" s="181" t="s">
        <v>11</v>
      </c>
    </row>
    <row r="101" s="176" customFormat="1" ht="20" customHeight="1" spans="1:20">
      <c r="A101" s="179" t="s">
        <v>278</v>
      </c>
      <c r="B101" s="180"/>
      <c r="C101" s="180"/>
      <c r="D101" s="180" t="s">
        <v>279</v>
      </c>
      <c r="E101" s="181" t="s">
        <v>11</v>
      </c>
      <c r="F101" s="181" t="s">
        <v>11</v>
      </c>
      <c r="G101" s="181" t="s">
        <v>11</v>
      </c>
      <c r="H101" s="178">
        <v>431819.54</v>
      </c>
      <c r="I101" s="181" t="s">
        <v>11</v>
      </c>
      <c r="J101" s="178">
        <v>431819.54</v>
      </c>
      <c r="K101" s="178">
        <v>431819.54</v>
      </c>
      <c r="L101" s="181" t="s">
        <v>11</v>
      </c>
      <c r="M101" s="181" t="s">
        <v>11</v>
      </c>
      <c r="N101" s="181" t="s">
        <v>11</v>
      </c>
      <c r="O101" s="178">
        <v>431819.54</v>
      </c>
      <c r="P101" s="181" t="s">
        <v>11</v>
      </c>
      <c r="Q101" s="181" t="s">
        <v>11</v>
      </c>
      <c r="R101" s="181" t="s">
        <v>11</v>
      </c>
      <c r="S101" s="181" t="s">
        <v>11</v>
      </c>
      <c r="T101" s="181" t="s">
        <v>11</v>
      </c>
    </row>
    <row r="102" s="176" customFormat="1" ht="20" customHeight="1" spans="1:20">
      <c r="A102" s="179" t="s">
        <v>280</v>
      </c>
      <c r="B102" s="180"/>
      <c r="C102" s="180"/>
      <c r="D102" s="180" t="s">
        <v>281</v>
      </c>
      <c r="E102" s="181" t="s">
        <v>11</v>
      </c>
      <c r="F102" s="181" t="s">
        <v>11</v>
      </c>
      <c r="G102" s="181" t="s">
        <v>11</v>
      </c>
      <c r="H102" s="178">
        <v>60000</v>
      </c>
      <c r="I102" s="181" t="s">
        <v>11</v>
      </c>
      <c r="J102" s="178">
        <v>60000</v>
      </c>
      <c r="K102" s="178">
        <v>60000</v>
      </c>
      <c r="L102" s="181" t="s">
        <v>11</v>
      </c>
      <c r="M102" s="181" t="s">
        <v>11</v>
      </c>
      <c r="N102" s="181" t="s">
        <v>11</v>
      </c>
      <c r="O102" s="178">
        <v>60000</v>
      </c>
      <c r="P102" s="181" t="s">
        <v>11</v>
      </c>
      <c r="Q102" s="181" t="s">
        <v>11</v>
      </c>
      <c r="R102" s="181" t="s">
        <v>11</v>
      </c>
      <c r="S102" s="181" t="s">
        <v>11</v>
      </c>
      <c r="T102" s="181" t="s">
        <v>11</v>
      </c>
    </row>
    <row r="103" s="176" customFormat="1" ht="20" customHeight="1" spans="1:20">
      <c r="A103" s="179" t="s">
        <v>282</v>
      </c>
      <c r="B103" s="180"/>
      <c r="C103" s="180"/>
      <c r="D103" s="180" t="s">
        <v>283</v>
      </c>
      <c r="E103" s="181" t="s">
        <v>11</v>
      </c>
      <c r="F103" s="181" t="s">
        <v>11</v>
      </c>
      <c r="G103" s="181" t="s">
        <v>11</v>
      </c>
      <c r="H103" s="178">
        <v>60000</v>
      </c>
      <c r="I103" s="181" t="s">
        <v>11</v>
      </c>
      <c r="J103" s="178">
        <v>60000</v>
      </c>
      <c r="K103" s="178">
        <v>60000</v>
      </c>
      <c r="L103" s="181" t="s">
        <v>11</v>
      </c>
      <c r="M103" s="181" t="s">
        <v>11</v>
      </c>
      <c r="N103" s="181" t="s">
        <v>11</v>
      </c>
      <c r="O103" s="178">
        <v>60000</v>
      </c>
      <c r="P103" s="181" t="s">
        <v>11</v>
      </c>
      <c r="Q103" s="181" t="s">
        <v>11</v>
      </c>
      <c r="R103" s="181" t="s">
        <v>11</v>
      </c>
      <c r="S103" s="181" t="s">
        <v>11</v>
      </c>
      <c r="T103" s="181" t="s">
        <v>11</v>
      </c>
    </row>
    <row r="104" s="176" customFormat="1" ht="20" customHeight="1" spans="1:20">
      <c r="A104" s="179" t="s">
        <v>284</v>
      </c>
      <c r="B104" s="180"/>
      <c r="C104" s="180"/>
      <c r="D104" s="180" t="s">
        <v>285</v>
      </c>
      <c r="E104" s="181" t="s">
        <v>11</v>
      </c>
      <c r="F104" s="181" t="s">
        <v>11</v>
      </c>
      <c r="G104" s="181" t="s">
        <v>11</v>
      </c>
      <c r="H104" s="178">
        <v>38600</v>
      </c>
      <c r="I104" s="181" t="s">
        <v>11</v>
      </c>
      <c r="J104" s="178">
        <v>38600</v>
      </c>
      <c r="K104" s="178">
        <v>38600</v>
      </c>
      <c r="L104" s="181" t="s">
        <v>11</v>
      </c>
      <c r="M104" s="181" t="s">
        <v>11</v>
      </c>
      <c r="N104" s="181" t="s">
        <v>11</v>
      </c>
      <c r="O104" s="178">
        <v>38600</v>
      </c>
      <c r="P104" s="181" t="s">
        <v>11</v>
      </c>
      <c r="Q104" s="181" t="s">
        <v>11</v>
      </c>
      <c r="R104" s="181" t="s">
        <v>11</v>
      </c>
      <c r="S104" s="181" t="s">
        <v>11</v>
      </c>
      <c r="T104" s="181" t="s">
        <v>11</v>
      </c>
    </row>
    <row r="105" s="176" customFormat="1" ht="20" customHeight="1" spans="1:20">
      <c r="A105" s="179" t="s">
        <v>286</v>
      </c>
      <c r="B105" s="180"/>
      <c r="C105" s="180"/>
      <c r="D105" s="180" t="s">
        <v>287</v>
      </c>
      <c r="E105" s="181" t="s">
        <v>11</v>
      </c>
      <c r="F105" s="181" t="s">
        <v>11</v>
      </c>
      <c r="G105" s="181" t="s">
        <v>11</v>
      </c>
      <c r="H105" s="178">
        <v>38600</v>
      </c>
      <c r="I105" s="181" t="s">
        <v>11</v>
      </c>
      <c r="J105" s="178">
        <v>38600</v>
      </c>
      <c r="K105" s="178">
        <v>38600</v>
      </c>
      <c r="L105" s="181" t="s">
        <v>11</v>
      </c>
      <c r="M105" s="181" t="s">
        <v>11</v>
      </c>
      <c r="N105" s="181" t="s">
        <v>11</v>
      </c>
      <c r="O105" s="178">
        <v>38600</v>
      </c>
      <c r="P105" s="181" t="s">
        <v>11</v>
      </c>
      <c r="Q105" s="181" t="s">
        <v>11</v>
      </c>
      <c r="R105" s="181" t="s">
        <v>11</v>
      </c>
      <c r="S105" s="181" t="s">
        <v>11</v>
      </c>
      <c r="T105" s="181" t="s">
        <v>11</v>
      </c>
    </row>
    <row r="106" s="176" customFormat="1" ht="20" customHeight="1" spans="1:20">
      <c r="A106" s="179" t="s">
        <v>288</v>
      </c>
      <c r="B106" s="180"/>
      <c r="C106" s="180"/>
      <c r="D106" s="180" t="s">
        <v>289</v>
      </c>
      <c r="E106" s="181" t="s">
        <v>11</v>
      </c>
      <c r="F106" s="181" t="s">
        <v>11</v>
      </c>
      <c r="G106" s="181" t="s">
        <v>11</v>
      </c>
      <c r="H106" s="178">
        <v>38408613.08</v>
      </c>
      <c r="I106" s="181" t="s">
        <v>11</v>
      </c>
      <c r="J106" s="178">
        <v>38408613.08</v>
      </c>
      <c r="K106" s="178">
        <v>38408613.08</v>
      </c>
      <c r="L106" s="181" t="s">
        <v>11</v>
      </c>
      <c r="M106" s="181" t="s">
        <v>11</v>
      </c>
      <c r="N106" s="181" t="s">
        <v>11</v>
      </c>
      <c r="O106" s="178">
        <v>38408613.08</v>
      </c>
      <c r="P106" s="181" t="s">
        <v>11</v>
      </c>
      <c r="Q106" s="181" t="s">
        <v>11</v>
      </c>
      <c r="R106" s="181" t="s">
        <v>11</v>
      </c>
      <c r="S106" s="181" t="s">
        <v>11</v>
      </c>
      <c r="T106" s="181" t="s">
        <v>11</v>
      </c>
    </row>
    <row r="107" s="176" customFormat="1" ht="20" customHeight="1" spans="1:20">
      <c r="A107" s="179" t="s">
        <v>290</v>
      </c>
      <c r="B107" s="180"/>
      <c r="C107" s="180"/>
      <c r="D107" s="180" t="s">
        <v>291</v>
      </c>
      <c r="E107" s="181" t="s">
        <v>11</v>
      </c>
      <c r="F107" s="181" t="s">
        <v>11</v>
      </c>
      <c r="G107" s="181" t="s">
        <v>11</v>
      </c>
      <c r="H107" s="178">
        <v>1741328</v>
      </c>
      <c r="I107" s="181" t="s">
        <v>11</v>
      </c>
      <c r="J107" s="178">
        <v>1741328</v>
      </c>
      <c r="K107" s="178">
        <v>1741328</v>
      </c>
      <c r="L107" s="181" t="s">
        <v>11</v>
      </c>
      <c r="M107" s="181" t="s">
        <v>11</v>
      </c>
      <c r="N107" s="181" t="s">
        <v>11</v>
      </c>
      <c r="O107" s="178">
        <v>1741328</v>
      </c>
      <c r="P107" s="181" t="s">
        <v>11</v>
      </c>
      <c r="Q107" s="181" t="s">
        <v>11</v>
      </c>
      <c r="R107" s="181" t="s">
        <v>11</v>
      </c>
      <c r="S107" s="181" t="s">
        <v>11</v>
      </c>
      <c r="T107" s="181" t="s">
        <v>11</v>
      </c>
    </row>
    <row r="108" s="176" customFormat="1" ht="20" customHeight="1" spans="1:20">
      <c r="A108" s="179" t="s">
        <v>292</v>
      </c>
      <c r="B108" s="180"/>
      <c r="C108" s="180"/>
      <c r="D108" s="180" t="s">
        <v>293</v>
      </c>
      <c r="E108" s="181" t="s">
        <v>11</v>
      </c>
      <c r="F108" s="181" t="s">
        <v>11</v>
      </c>
      <c r="G108" s="181" t="s">
        <v>11</v>
      </c>
      <c r="H108" s="178">
        <v>5000</v>
      </c>
      <c r="I108" s="181" t="s">
        <v>11</v>
      </c>
      <c r="J108" s="178">
        <v>5000</v>
      </c>
      <c r="K108" s="178">
        <v>5000</v>
      </c>
      <c r="L108" s="181" t="s">
        <v>11</v>
      </c>
      <c r="M108" s="181" t="s">
        <v>11</v>
      </c>
      <c r="N108" s="181" t="s">
        <v>11</v>
      </c>
      <c r="O108" s="178">
        <v>5000</v>
      </c>
      <c r="P108" s="181" t="s">
        <v>11</v>
      </c>
      <c r="Q108" s="181" t="s">
        <v>11</v>
      </c>
      <c r="R108" s="181" t="s">
        <v>11</v>
      </c>
      <c r="S108" s="181" t="s">
        <v>11</v>
      </c>
      <c r="T108" s="181" t="s">
        <v>11</v>
      </c>
    </row>
    <row r="109" s="176" customFormat="1" ht="20" customHeight="1" spans="1:20">
      <c r="A109" s="179" t="s">
        <v>294</v>
      </c>
      <c r="B109" s="180"/>
      <c r="C109" s="180"/>
      <c r="D109" s="180" t="s">
        <v>295</v>
      </c>
      <c r="E109" s="181" t="s">
        <v>11</v>
      </c>
      <c r="F109" s="181" t="s">
        <v>11</v>
      </c>
      <c r="G109" s="181" t="s">
        <v>11</v>
      </c>
      <c r="H109" s="178">
        <v>975020</v>
      </c>
      <c r="I109" s="181" t="s">
        <v>11</v>
      </c>
      <c r="J109" s="178">
        <v>975020</v>
      </c>
      <c r="K109" s="178">
        <v>975020</v>
      </c>
      <c r="L109" s="181" t="s">
        <v>11</v>
      </c>
      <c r="M109" s="181" t="s">
        <v>11</v>
      </c>
      <c r="N109" s="181" t="s">
        <v>11</v>
      </c>
      <c r="O109" s="178">
        <v>975020</v>
      </c>
      <c r="P109" s="181" t="s">
        <v>11</v>
      </c>
      <c r="Q109" s="181" t="s">
        <v>11</v>
      </c>
      <c r="R109" s="181" t="s">
        <v>11</v>
      </c>
      <c r="S109" s="181" t="s">
        <v>11</v>
      </c>
      <c r="T109" s="181" t="s">
        <v>11</v>
      </c>
    </row>
    <row r="110" s="176" customFormat="1" ht="20" customHeight="1" spans="1:20">
      <c r="A110" s="179" t="s">
        <v>296</v>
      </c>
      <c r="B110" s="180"/>
      <c r="C110" s="180"/>
      <c r="D110" s="180" t="s">
        <v>297</v>
      </c>
      <c r="E110" s="181" t="s">
        <v>11</v>
      </c>
      <c r="F110" s="181" t="s">
        <v>11</v>
      </c>
      <c r="G110" s="181" t="s">
        <v>11</v>
      </c>
      <c r="H110" s="178">
        <v>255070</v>
      </c>
      <c r="I110" s="181" t="s">
        <v>11</v>
      </c>
      <c r="J110" s="178">
        <v>255070</v>
      </c>
      <c r="K110" s="178">
        <v>255070</v>
      </c>
      <c r="L110" s="181" t="s">
        <v>11</v>
      </c>
      <c r="M110" s="181" t="s">
        <v>11</v>
      </c>
      <c r="N110" s="181" t="s">
        <v>11</v>
      </c>
      <c r="O110" s="178">
        <v>255070</v>
      </c>
      <c r="P110" s="181" t="s">
        <v>11</v>
      </c>
      <c r="Q110" s="181" t="s">
        <v>11</v>
      </c>
      <c r="R110" s="181" t="s">
        <v>11</v>
      </c>
      <c r="S110" s="181" t="s">
        <v>11</v>
      </c>
      <c r="T110" s="181" t="s">
        <v>11</v>
      </c>
    </row>
    <row r="111" s="176" customFormat="1" ht="20" customHeight="1" spans="1:20">
      <c r="A111" s="179" t="s">
        <v>298</v>
      </c>
      <c r="B111" s="180"/>
      <c r="C111" s="180"/>
      <c r="D111" s="180" t="s">
        <v>299</v>
      </c>
      <c r="E111" s="181" t="s">
        <v>11</v>
      </c>
      <c r="F111" s="181" t="s">
        <v>11</v>
      </c>
      <c r="G111" s="181" t="s">
        <v>11</v>
      </c>
      <c r="H111" s="178">
        <v>9480368</v>
      </c>
      <c r="I111" s="181" t="s">
        <v>11</v>
      </c>
      <c r="J111" s="178">
        <v>9480368</v>
      </c>
      <c r="K111" s="178">
        <v>9480368</v>
      </c>
      <c r="L111" s="181" t="s">
        <v>11</v>
      </c>
      <c r="M111" s="181" t="s">
        <v>11</v>
      </c>
      <c r="N111" s="181" t="s">
        <v>11</v>
      </c>
      <c r="O111" s="178">
        <v>9480368</v>
      </c>
      <c r="P111" s="181" t="s">
        <v>11</v>
      </c>
      <c r="Q111" s="181" t="s">
        <v>11</v>
      </c>
      <c r="R111" s="181" t="s">
        <v>11</v>
      </c>
      <c r="S111" s="181" t="s">
        <v>11</v>
      </c>
      <c r="T111" s="181" t="s">
        <v>11</v>
      </c>
    </row>
    <row r="112" s="176" customFormat="1" ht="20" customHeight="1" spans="1:20">
      <c r="A112" s="179" t="s">
        <v>300</v>
      </c>
      <c r="B112" s="180"/>
      <c r="C112" s="180"/>
      <c r="D112" s="180" t="s">
        <v>301</v>
      </c>
      <c r="E112" s="181" t="s">
        <v>11</v>
      </c>
      <c r="F112" s="181" t="s">
        <v>11</v>
      </c>
      <c r="G112" s="181" t="s">
        <v>11</v>
      </c>
      <c r="H112" s="178">
        <v>25951827.08</v>
      </c>
      <c r="I112" s="181" t="s">
        <v>11</v>
      </c>
      <c r="J112" s="178">
        <v>25951827.08</v>
      </c>
      <c r="K112" s="178">
        <v>25951827.08</v>
      </c>
      <c r="L112" s="181" t="s">
        <v>11</v>
      </c>
      <c r="M112" s="181" t="s">
        <v>11</v>
      </c>
      <c r="N112" s="181" t="s">
        <v>11</v>
      </c>
      <c r="O112" s="178">
        <v>25951827.08</v>
      </c>
      <c r="P112" s="181" t="s">
        <v>11</v>
      </c>
      <c r="Q112" s="181" t="s">
        <v>11</v>
      </c>
      <c r="R112" s="181" t="s">
        <v>11</v>
      </c>
      <c r="S112" s="181" t="s">
        <v>11</v>
      </c>
      <c r="T112" s="181" t="s">
        <v>11</v>
      </c>
    </row>
    <row r="113" s="176" customFormat="1" ht="20" customHeight="1" spans="1:20">
      <c r="A113" s="179" t="s">
        <v>302</v>
      </c>
      <c r="B113" s="180"/>
      <c r="C113" s="180"/>
      <c r="D113" s="180" t="s">
        <v>303</v>
      </c>
      <c r="E113" s="181" t="s">
        <v>11</v>
      </c>
      <c r="F113" s="181" t="s">
        <v>11</v>
      </c>
      <c r="G113" s="181" t="s">
        <v>11</v>
      </c>
      <c r="H113" s="178">
        <v>200000</v>
      </c>
      <c r="I113" s="181" t="s">
        <v>11</v>
      </c>
      <c r="J113" s="178">
        <v>200000</v>
      </c>
      <c r="K113" s="178">
        <v>200000</v>
      </c>
      <c r="L113" s="181" t="s">
        <v>11</v>
      </c>
      <c r="M113" s="181" t="s">
        <v>11</v>
      </c>
      <c r="N113" s="181" t="s">
        <v>11</v>
      </c>
      <c r="O113" s="178">
        <v>200000</v>
      </c>
      <c r="P113" s="181" t="s">
        <v>11</v>
      </c>
      <c r="Q113" s="181" t="s">
        <v>11</v>
      </c>
      <c r="R113" s="181" t="s">
        <v>11</v>
      </c>
      <c r="S113" s="181" t="s">
        <v>11</v>
      </c>
      <c r="T113" s="181" t="s">
        <v>11</v>
      </c>
    </row>
    <row r="114" s="176" customFormat="1" ht="20" customHeight="1" spans="1:20">
      <c r="A114" s="179" t="s">
        <v>304</v>
      </c>
      <c r="B114" s="180"/>
      <c r="C114" s="180"/>
      <c r="D114" s="180" t="s">
        <v>305</v>
      </c>
      <c r="E114" s="181" t="s">
        <v>11</v>
      </c>
      <c r="F114" s="181" t="s">
        <v>11</v>
      </c>
      <c r="G114" s="181" t="s">
        <v>11</v>
      </c>
      <c r="H114" s="178">
        <v>200000</v>
      </c>
      <c r="I114" s="181" t="s">
        <v>11</v>
      </c>
      <c r="J114" s="178">
        <v>200000</v>
      </c>
      <c r="K114" s="178">
        <v>200000</v>
      </c>
      <c r="L114" s="181" t="s">
        <v>11</v>
      </c>
      <c r="M114" s="181" t="s">
        <v>11</v>
      </c>
      <c r="N114" s="181" t="s">
        <v>11</v>
      </c>
      <c r="O114" s="178">
        <v>200000</v>
      </c>
      <c r="P114" s="181" t="s">
        <v>11</v>
      </c>
      <c r="Q114" s="181" t="s">
        <v>11</v>
      </c>
      <c r="R114" s="181" t="s">
        <v>11</v>
      </c>
      <c r="S114" s="181" t="s">
        <v>11</v>
      </c>
      <c r="T114" s="181" t="s">
        <v>11</v>
      </c>
    </row>
    <row r="115" s="176" customFormat="1" ht="20" customHeight="1" spans="1:20">
      <c r="A115" s="179" t="s">
        <v>306</v>
      </c>
      <c r="B115" s="180"/>
      <c r="C115" s="180"/>
      <c r="D115" s="180" t="s">
        <v>307</v>
      </c>
      <c r="E115" s="181" t="s">
        <v>11</v>
      </c>
      <c r="F115" s="181" t="s">
        <v>11</v>
      </c>
      <c r="G115" s="181" t="s">
        <v>11</v>
      </c>
      <c r="H115" s="178">
        <v>2694830</v>
      </c>
      <c r="I115" s="181" t="s">
        <v>11</v>
      </c>
      <c r="J115" s="178">
        <v>2694830</v>
      </c>
      <c r="K115" s="178">
        <v>2694830</v>
      </c>
      <c r="L115" s="181" t="s">
        <v>11</v>
      </c>
      <c r="M115" s="181" t="s">
        <v>11</v>
      </c>
      <c r="N115" s="181" t="s">
        <v>11</v>
      </c>
      <c r="O115" s="178">
        <v>2694830</v>
      </c>
      <c r="P115" s="181" t="s">
        <v>11</v>
      </c>
      <c r="Q115" s="181" t="s">
        <v>11</v>
      </c>
      <c r="R115" s="181" t="s">
        <v>11</v>
      </c>
      <c r="S115" s="181" t="s">
        <v>11</v>
      </c>
      <c r="T115" s="181" t="s">
        <v>11</v>
      </c>
    </row>
    <row r="116" s="176" customFormat="1" ht="20" customHeight="1" spans="1:20">
      <c r="A116" s="179" t="s">
        <v>308</v>
      </c>
      <c r="B116" s="180"/>
      <c r="C116" s="180"/>
      <c r="D116" s="180" t="s">
        <v>309</v>
      </c>
      <c r="E116" s="181" t="s">
        <v>11</v>
      </c>
      <c r="F116" s="181" t="s">
        <v>11</v>
      </c>
      <c r="G116" s="181" t="s">
        <v>11</v>
      </c>
      <c r="H116" s="178">
        <v>2694830</v>
      </c>
      <c r="I116" s="181" t="s">
        <v>11</v>
      </c>
      <c r="J116" s="178">
        <v>2694830</v>
      </c>
      <c r="K116" s="178">
        <v>2694830</v>
      </c>
      <c r="L116" s="181" t="s">
        <v>11</v>
      </c>
      <c r="M116" s="181" t="s">
        <v>11</v>
      </c>
      <c r="N116" s="181" t="s">
        <v>11</v>
      </c>
      <c r="O116" s="178">
        <v>2694830</v>
      </c>
      <c r="P116" s="181" t="s">
        <v>11</v>
      </c>
      <c r="Q116" s="181" t="s">
        <v>11</v>
      </c>
      <c r="R116" s="181" t="s">
        <v>11</v>
      </c>
      <c r="S116" s="181" t="s">
        <v>11</v>
      </c>
      <c r="T116" s="181" t="s">
        <v>11</v>
      </c>
    </row>
    <row r="117" s="176" customFormat="1" ht="20" customHeight="1" spans="1:20">
      <c r="A117" s="179" t="s">
        <v>310</v>
      </c>
      <c r="B117" s="180"/>
      <c r="C117" s="180"/>
      <c r="D117" s="180" t="s">
        <v>311</v>
      </c>
      <c r="E117" s="181" t="s">
        <v>11</v>
      </c>
      <c r="F117" s="181" t="s">
        <v>11</v>
      </c>
      <c r="G117" s="181" t="s">
        <v>11</v>
      </c>
      <c r="H117" s="178">
        <v>830334.06</v>
      </c>
      <c r="I117" s="181" t="s">
        <v>11</v>
      </c>
      <c r="J117" s="178">
        <v>830334.06</v>
      </c>
      <c r="K117" s="178">
        <v>830334.06</v>
      </c>
      <c r="L117" s="181" t="s">
        <v>11</v>
      </c>
      <c r="M117" s="181" t="s">
        <v>11</v>
      </c>
      <c r="N117" s="181" t="s">
        <v>11</v>
      </c>
      <c r="O117" s="178">
        <v>830334.06</v>
      </c>
      <c r="P117" s="181" t="s">
        <v>11</v>
      </c>
      <c r="Q117" s="181" t="s">
        <v>11</v>
      </c>
      <c r="R117" s="181" t="s">
        <v>11</v>
      </c>
      <c r="S117" s="181" t="s">
        <v>11</v>
      </c>
      <c r="T117" s="181" t="s">
        <v>11</v>
      </c>
    </row>
    <row r="118" s="176" customFormat="1" ht="20" customHeight="1" spans="1:20">
      <c r="A118" s="179" t="s">
        <v>312</v>
      </c>
      <c r="B118" s="180"/>
      <c r="C118" s="180"/>
      <c r="D118" s="180" t="s">
        <v>313</v>
      </c>
      <c r="E118" s="181" t="s">
        <v>11</v>
      </c>
      <c r="F118" s="181" t="s">
        <v>11</v>
      </c>
      <c r="G118" s="181" t="s">
        <v>11</v>
      </c>
      <c r="H118" s="178">
        <v>830334.06</v>
      </c>
      <c r="I118" s="181" t="s">
        <v>11</v>
      </c>
      <c r="J118" s="178">
        <v>830334.06</v>
      </c>
      <c r="K118" s="178">
        <v>830334.06</v>
      </c>
      <c r="L118" s="181" t="s">
        <v>11</v>
      </c>
      <c r="M118" s="181" t="s">
        <v>11</v>
      </c>
      <c r="N118" s="181" t="s">
        <v>11</v>
      </c>
      <c r="O118" s="178">
        <v>830334.06</v>
      </c>
      <c r="P118" s="181" t="s">
        <v>11</v>
      </c>
      <c r="Q118" s="181" t="s">
        <v>11</v>
      </c>
      <c r="R118" s="181" t="s">
        <v>11</v>
      </c>
      <c r="S118" s="181" t="s">
        <v>11</v>
      </c>
      <c r="T118" s="181" t="s">
        <v>11</v>
      </c>
    </row>
    <row r="119" s="176" customFormat="1" ht="20" customHeight="1" spans="1:20">
      <c r="A119" s="179" t="s">
        <v>314</v>
      </c>
      <c r="B119" s="180"/>
      <c r="C119" s="180"/>
      <c r="D119" s="180" t="s">
        <v>315</v>
      </c>
      <c r="E119" s="181" t="s">
        <v>11</v>
      </c>
      <c r="F119" s="181" t="s">
        <v>11</v>
      </c>
      <c r="G119" s="181" t="s">
        <v>11</v>
      </c>
      <c r="H119" s="178">
        <v>139110.55</v>
      </c>
      <c r="I119" s="181" t="s">
        <v>11</v>
      </c>
      <c r="J119" s="178">
        <v>139110.55</v>
      </c>
      <c r="K119" s="178">
        <v>139110.55</v>
      </c>
      <c r="L119" s="181" t="s">
        <v>11</v>
      </c>
      <c r="M119" s="181" t="s">
        <v>11</v>
      </c>
      <c r="N119" s="181" t="s">
        <v>11</v>
      </c>
      <c r="O119" s="178">
        <v>139110.55</v>
      </c>
      <c r="P119" s="181" t="s">
        <v>11</v>
      </c>
      <c r="Q119" s="181" t="s">
        <v>11</v>
      </c>
      <c r="R119" s="181" t="s">
        <v>11</v>
      </c>
      <c r="S119" s="181" t="s">
        <v>11</v>
      </c>
      <c r="T119" s="181" t="s">
        <v>11</v>
      </c>
    </row>
    <row r="120" s="176" customFormat="1" ht="20" customHeight="1" spans="1:20">
      <c r="A120" s="179" t="s">
        <v>316</v>
      </c>
      <c r="B120" s="180"/>
      <c r="C120" s="180"/>
      <c r="D120" s="180" t="s">
        <v>317</v>
      </c>
      <c r="E120" s="181" t="s">
        <v>11</v>
      </c>
      <c r="F120" s="181" t="s">
        <v>11</v>
      </c>
      <c r="G120" s="181" t="s">
        <v>11</v>
      </c>
      <c r="H120" s="178">
        <v>139110.55</v>
      </c>
      <c r="I120" s="181" t="s">
        <v>11</v>
      </c>
      <c r="J120" s="178">
        <v>139110.55</v>
      </c>
      <c r="K120" s="178">
        <v>139110.55</v>
      </c>
      <c r="L120" s="181" t="s">
        <v>11</v>
      </c>
      <c r="M120" s="181" t="s">
        <v>11</v>
      </c>
      <c r="N120" s="181" t="s">
        <v>11</v>
      </c>
      <c r="O120" s="178">
        <v>139110.55</v>
      </c>
      <c r="P120" s="181" t="s">
        <v>11</v>
      </c>
      <c r="Q120" s="181" t="s">
        <v>11</v>
      </c>
      <c r="R120" s="181" t="s">
        <v>11</v>
      </c>
      <c r="S120" s="181" t="s">
        <v>11</v>
      </c>
      <c r="T120" s="181" t="s">
        <v>11</v>
      </c>
    </row>
    <row r="121" s="176" customFormat="1" ht="20" customHeight="1" spans="1:20">
      <c r="A121" s="179" t="s">
        <v>318</v>
      </c>
      <c r="B121" s="180"/>
      <c r="C121" s="180"/>
      <c r="D121" s="180" t="s">
        <v>319</v>
      </c>
      <c r="E121" s="181" t="s">
        <v>11</v>
      </c>
      <c r="F121" s="181" t="s">
        <v>11</v>
      </c>
      <c r="G121" s="181" t="s">
        <v>11</v>
      </c>
      <c r="H121" s="178">
        <v>120000</v>
      </c>
      <c r="I121" s="181" t="s">
        <v>11</v>
      </c>
      <c r="J121" s="178">
        <v>120000</v>
      </c>
      <c r="K121" s="178">
        <v>120000</v>
      </c>
      <c r="L121" s="181" t="s">
        <v>11</v>
      </c>
      <c r="M121" s="181" t="s">
        <v>11</v>
      </c>
      <c r="N121" s="181" t="s">
        <v>11</v>
      </c>
      <c r="O121" s="178">
        <v>120000</v>
      </c>
      <c r="P121" s="181" t="s">
        <v>11</v>
      </c>
      <c r="Q121" s="181" t="s">
        <v>11</v>
      </c>
      <c r="R121" s="181" t="s">
        <v>11</v>
      </c>
      <c r="S121" s="181" t="s">
        <v>11</v>
      </c>
      <c r="T121" s="181" t="s">
        <v>11</v>
      </c>
    </row>
    <row r="122" s="176" customFormat="1" ht="20" customHeight="1" spans="1:20">
      <c r="A122" s="179" t="s">
        <v>320</v>
      </c>
      <c r="B122" s="180"/>
      <c r="C122" s="180"/>
      <c r="D122" s="180" t="s">
        <v>321</v>
      </c>
      <c r="E122" s="181" t="s">
        <v>11</v>
      </c>
      <c r="F122" s="181" t="s">
        <v>11</v>
      </c>
      <c r="G122" s="181" t="s">
        <v>11</v>
      </c>
      <c r="H122" s="178">
        <v>120000</v>
      </c>
      <c r="I122" s="181" t="s">
        <v>11</v>
      </c>
      <c r="J122" s="178">
        <v>120000</v>
      </c>
      <c r="K122" s="178">
        <v>120000</v>
      </c>
      <c r="L122" s="181" t="s">
        <v>11</v>
      </c>
      <c r="M122" s="181" t="s">
        <v>11</v>
      </c>
      <c r="N122" s="181" t="s">
        <v>11</v>
      </c>
      <c r="O122" s="178">
        <v>120000</v>
      </c>
      <c r="P122" s="181" t="s">
        <v>11</v>
      </c>
      <c r="Q122" s="181" t="s">
        <v>11</v>
      </c>
      <c r="R122" s="181" t="s">
        <v>11</v>
      </c>
      <c r="S122" s="181" t="s">
        <v>11</v>
      </c>
      <c r="T122" s="181" t="s">
        <v>11</v>
      </c>
    </row>
    <row r="123" s="176" customFormat="1" ht="20" customHeight="1" spans="1:20">
      <c r="A123" s="179" t="s">
        <v>322</v>
      </c>
      <c r="B123" s="180"/>
      <c r="C123" s="180"/>
      <c r="D123" s="180" t="s">
        <v>323</v>
      </c>
      <c r="E123" s="181" t="s">
        <v>11</v>
      </c>
      <c r="F123" s="181" t="s">
        <v>11</v>
      </c>
      <c r="G123" s="181" t="s">
        <v>11</v>
      </c>
      <c r="H123" s="178">
        <v>356500</v>
      </c>
      <c r="I123" s="181" t="s">
        <v>11</v>
      </c>
      <c r="J123" s="178">
        <v>356500</v>
      </c>
      <c r="K123" s="178">
        <v>356500</v>
      </c>
      <c r="L123" s="181" t="s">
        <v>11</v>
      </c>
      <c r="M123" s="181" t="s">
        <v>11</v>
      </c>
      <c r="N123" s="181" t="s">
        <v>11</v>
      </c>
      <c r="O123" s="178">
        <v>356500</v>
      </c>
      <c r="P123" s="181" t="s">
        <v>11</v>
      </c>
      <c r="Q123" s="181" t="s">
        <v>11</v>
      </c>
      <c r="R123" s="181" t="s">
        <v>11</v>
      </c>
      <c r="S123" s="181" t="s">
        <v>11</v>
      </c>
      <c r="T123" s="181" t="s">
        <v>11</v>
      </c>
    </row>
    <row r="124" s="176" customFormat="1" ht="20" customHeight="1" spans="1:20">
      <c r="A124" s="179" t="s">
        <v>324</v>
      </c>
      <c r="B124" s="180"/>
      <c r="C124" s="180"/>
      <c r="D124" s="180" t="s">
        <v>325</v>
      </c>
      <c r="E124" s="181" t="s">
        <v>11</v>
      </c>
      <c r="F124" s="181" t="s">
        <v>11</v>
      </c>
      <c r="G124" s="181" t="s">
        <v>11</v>
      </c>
      <c r="H124" s="178">
        <v>356500</v>
      </c>
      <c r="I124" s="181" t="s">
        <v>11</v>
      </c>
      <c r="J124" s="178">
        <v>356500</v>
      </c>
      <c r="K124" s="178">
        <v>356500</v>
      </c>
      <c r="L124" s="181" t="s">
        <v>11</v>
      </c>
      <c r="M124" s="181" t="s">
        <v>11</v>
      </c>
      <c r="N124" s="181" t="s">
        <v>11</v>
      </c>
      <c r="O124" s="178">
        <v>356500</v>
      </c>
      <c r="P124" s="181" t="s">
        <v>11</v>
      </c>
      <c r="Q124" s="181" t="s">
        <v>11</v>
      </c>
      <c r="R124" s="181" t="s">
        <v>11</v>
      </c>
      <c r="S124" s="181" t="s">
        <v>11</v>
      </c>
      <c r="T124" s="181" t="s">
        <v>11</v>
      </c>
    </row>
    <row r="125" s="176" customFormat="1" ht="20" customHeight="1" spans="1:20">
      <c r="A125" s="179" t="s">
        <v>326</v>
      </c>
      <c r="B125" s="180"/>
      <c r="C125" s="180"/>
      <c r="D125" s="180" t="s">
        <v>327</v>
      </c>
      <c r="E125" s="178">
        <v>5360000</v>
      </c>
      <c r="F125" s="181" t="s">
        <v>11</v>
      </c>
      <c r="G125" s="178">
        <v>5360000</v>
      </c>
      <c r="H125" s="178">
        <v>1350680</v>
      </c>
      <c r="I125" s="181" t="s">
        <v>11</v>
      </c>
      <c r="J125" s="178">
        <v>1350680</v>
      </c>
      <c r="K125" s="178">
        <v>6710680</v>
      </c>
      <c r="L125" s="181" t="s">
        <v>11</v>
      </c>
      <c r="M125" s="181" t="s">
        <v>11</v>
      </c>
      <c r="N125" s="181" t="s">
        <v>11</v>
      </c>
      <c r="O125" s="178">
        <v>6710680</v>
      </c>
      <c r="P125" s="181" t="s">
        <v>11</v>
      </c>
      <c r="Q125" s="181" t="s">
        <v>11</v>
      </c>
      <c r="R125" s="181" t="s">
        <v>11</v>
      </c>
      <c r="S125" s="181" t="s">
        <v>11</v>
      </c>
      <c r="T125" s="181" t="s">
        <v>11</v>
      </c>
    </row>
    <row r="126" s="176" customFormat="1" ht="20" customHeight="1" spans="1:20">
      <c r="A126" s="179" t="s">
        <v>328</v>
      </c>
      <c r="B126" s="180"/>
      <c r="C126" s="180"/>
      <c r="D126" s="180" t="s">
        <v>329</v>
      </c>
      <c r="E126" s="178">
        <v>5360000</v>
      </c>
      <c r="F126" s="181" t="s">
        <v>11</v>
      </c>
      <c r="G126" s="178">
        <v>5360000</v>
      </c>
      <c r="H126" s="178">
        <v>1350680</v>
      </c>
      <c r="I126" s="181" t="s">
        <v>11</v>
      </c>
      <c r="J126" s="178">
        <v>1350680</v>
      </c>
      <c r="K126" s="178">
        <v>6710680</v>
      </c>
      <c r="L126" s="181" t="s">
        <v>11</v>
      </c>
      <c r="M126" s="181" t="s">
        <v>11</v>
      </c>
      <c r="N126" s="181" t="s">
        <v>11</v>
      </c>
      <c r="O126" s="178">
        <v>6710680</v>
      </c>
      <c r="P126" s="181" t="s">
        <v>11</v>
      </c>
      <c r="Q126" s="181" t="s">
        <v>11</v>
      </c>
      <c r="R126" s="181" t="s">
        <v>11</v>
      </c>
      <c r="S126" s="181" t="s">
        <v>11</v>
      </c>
      <c r="T126" s="181" t="s">
        <v>11</v>
      </c>
    </row>
    <row r="127" s="176" customFormat="1" ht="20" customHeight="1" spans="1:20">
      <c r="A127" s="179" t="s">
        <v>330</v>
      </c>
      <c r="B127" s="180"/>
      <c r="C127" s="180"/>
      <c r="D127" s="180" t="s">
        <v>331</v>
      </c>
      <c r="E127" s="181" t="s">
        <v>11</v>
      </c>
      <c r="F127" s="181" t="s">
        <v>11</v>
      </c>
      <c r="G127" s="181" t="s">
        <v>11</v>
      </c>
      <c r="H127" s="178">
        <v>22556872.87</v>
      </c>
      <c r="I127" s="181" t="s">
        <v>11</v>
      </c>
      <c r="J127" s="178">
        <v>22556872.87</v>
      </c>
      <c r="K127" s="178">
        <v>22556872.87</v>
      </c>
      <c r="L127" s="181" t="s">
        <v>11</v>
      </c>
      <c r="M127" s="181" t="s">
        <v>11</v>
      </c>
      <c r="N127" s="181" t="s">
        <v>11</v>
      </c>
      <c r="O127" s="178">
        <v>22556872.87</v>
      </c>
      <c r="P127" s="181" t="s">
        <v>11</v>
      </c>
      <c r="Q127" s="181" t="s">
        <v>11</v>
      </c>
      <c r="R127" s="181" t="s">
        <v>11</v>
      </c>
      <c r="S127" s="181" t="s">
        <v>11</v>
      </c>
      <c r="T127" s="181" t="s">
        <v>11</v>
      </c>
    </row>
    <row r="128" s="176" customFormat="1" ht="20" customHeight="1" spans="1:20">
      <c r="A128" s="179" t="s">
        <v>332</v>
      </c>
      <c r="B128" s="180"/>
      <c r="C128" s="180"/>
      <c r="D128" s="180" t="s">
        <v>333</v>
      </c>
      <c r="E128" s="181" t="s">
        <v>11</v>
      </c>
      <c r="F128" s="181" t="s">
        <v>11</v>
      </c>
      <c r="G128" s="181" t="s">
        <v>11</v>
      </c>
      <c r="H128" s="178">
        <v>14762912</v>
      </c>
      <c r="I128" s="181" t="s">
        <v>11</v>
      </c>
      <c r="J128" s="178">
        <v>14762912</v>
      </c>
      <c r="K128" s="178">
        <v>14762912</v>
      </c>
      <c r="L128" s="181" t="s">
        <v>11</v>
      </c>
      <c r="M128" s="181" t="s">
        <v>11</v>
      </c>
      <c r="N128" s="181" t="s">
        <v>11</v>
      </c>
      <c r="O128" s="178">
        <v>14762912</v>
      </c>
      <c r="P128" s="181" t="s">
        <v>11</v>
      </c>
      <c r="Q128" s="181" t="s">
        <v>11</v>
      </c>
      <c r="R128" s="181" t="s">
        <v>11</v>
      </c>
      <c r="S128" s="181" t="s">
        <v>11</v>
      </c>
      <c r="T128" s="181" t="s">
        <v>11</v>
      </c>
    </row>
    <row r="129" s="176" customFormat="1" ht="20" customHeight="1" spans="1:20">
      <c r="A129" s="179" t="s">
        <v>334</v>
      </c>
      <c r="B129" s="180"/>
      <c r="C129" s="180"/>
      <c r="D129" s="180" t="s">
        <v>106</v>
      </c>
      <c r="E129" s="181" t="s">
        <v>11</v>
      </c>
      <c r="F129" s="181" t="s">
        <v>11</v>
      </c>
      <c r="G129" s="181" t="s">
        <v>11</v>
      </c>
      <c r="H129" s="178">
        <v>1991800</v>
      </c>
      <c r="I129" s="181" t="s">
        <v>11</v>
      </c>
      <c r="J129" s="178">
        <v>1991800</v>
      </c>
      <c r="K129" s="178">
        <v>1991800</v>
      </c>
      <c r="L129" s="181" t="s">
        <v>11</v>
      </c>
      <c r="M129" s="181" t="s">
        <v>11</v>
      </c>
      <c r="N129" s="181" t="s">
        <v>11</v>
      </c>
      <c r="O129" s="178">
        <v>1991800</v>
      </c>
      <c r="P129" s="181" t="s">
        <v>11</v>
      </c>
      <c r="Q129" s="181" t="s">
        <v>11</v>
      </c>
      <c r="R129" s="181" t="s">
        <v>11</v>
      </c>
      <c r="S129" s="181" t="s">
        <v>11</v>
      </c>
      <c r="T129" s="181" t="s">
        <v>11</v>
      </c>
    </row>
    <row r="130" s="176" customFormat="1" ht="20" customHeight="1" spans="1:20">
      <c r="A130" s="179" t="s">
        <v>335</v>
      </c>
      <c r="B130" s="180"/>
      <c r="C130" s="180"/>
      <c r="D130" s="180" t="s">
        <v>336</v>
      </c>
      <c r="E130" s="181" t="s">
        <v>11</v>
      </c>
      <c r="F130" s="181" t="s">
        <v>11</v>
      </c>
      <c r="G130" s="181" t="s">
        <v>11</v>
      </c>
      <c r="H130" s="178">
        <v>128317</v>
      </c>
      <c r="I130" s="181" t="s">
        <v>11</v>
      </c>
      <c r="J130" s="178">
        <v>128317</v>
      </c>
      <c r="K130" s="178">
        <v>128317</v>
      </c>
      <c r="L130" s="181" t="s">
        <v>11</v>
      </c>
      <c r="M130" s="181" t="s">
        <v>11</v>
      </c>
      <c r="N130" s="181" t="s">
        <v>11</v>
      </c>
      <c r="O130" s="178">
        <v>128317</v>
      </c>
      <c r="P130" s="181" t="s">
        <v>11</v>
      </c>
      <c r="Q130" s="181" t="s">
        <v>11</v>
      </c>
      <c r="R130" s="181" t="s">
        <v>11</v>
      </c>
      <c r="S130" s="181" t="s">
        <v>11</v>
      </c>
      <c r="T130" s="181" t="s">
        <v>11</v>
      </c>
    </row>
    <row r="131" s="176" customFormat="1" ht="20" customHeight="1" spans="1:20">
      <c r="A131" s="179" t="s">
        <v>337</v>
      </c>
      <c r="B131" s="180"/>
      <c r="C131" s="180"/>
      <c r="D131" s="180" t="s">
        <v>338</v>
      </c>
      <c r="E131" s="181" t="s">
        <v>11</v>
      </c>
      <c r="F131" s="181" t="s">
        <v>11</v>
      </c>
      <c r="G131" s="181" t="s">
        <v>11</v>
      </c>
      <c r="H131" s="178">
        <v>291675</v>
      </c>
      <c r="I131" s="181" t="s">
        <v>11</v>
      </c>
      <c r="J131" s="178">
        <v>291675</v>
      </c>
      <c r="K131" s="178">
        <v>291675</v>
      </c>
      <c r="L131" s="181" t="s">
        <v>11</v>
      </c>
      <c r="M131" s="181" t="s">
        <v>11</v>
      </c>
      <c r="N131" s="181" t="s">
        <v>11</v>
      </c>
      <c r="O131" s="178">
        <v>291675</v>
      </c>
      <c r="P131" s="181" t="s">
        <v>11</v>
      </c>
      <c r="Q131" s="181" t="s">
        <v>11</v>
      </c>
      <c r="R131" s="181" t="s">
        <v>11</v>
      </c>
      <c r="S131" s="181" t="s">
        <v>11</v>
      </c>
      <c r="T131" s="181" t="s">
        <v>11</v>
      </c>
    </row>
    <row r="132" s="176" customFormat="1" ht="20" customHeight="1" spans="1:20">
      <c r="A132" s="179" t="s">
        <v>339</v>
      </c>
      <c r="B132" s="180"/>
      <c r="C132" s="180"/>
      <c r="D132" s="180" t="s">
        <v>340</v>
      </c>
      <c r="E132" s="181" t="s">
        <v>11</v>
      </c>
      <c r="F132" s="181" t="s">
        <v>11</v>
      </c>
      <c r="G132" s="181" t="s">
        <v>11</v>
      </c>
      <c r="H132" s="178">
        <v>181120</v>
      </c>
      <c r="I132" s="181" t="s">
        <v>11</v>
      </c>
      <c r="J132" s="178">
        <v>181120</v>
      </c>
      <c r="K132" s="178">
        <v>181120</v>
      </c>
      <c r="L132" s="181" t="s">
        <v>11</v>
      </c>
      <c r="M132" s="181" t="s">
        <v>11</v>
      </c>
      <c r="N132" s="181" t="s">
        <v>11</v>
      </c>
      <c r="O132" s="178">
        <v>181120</v>
      </c>
      <c r="P132" s="181" t="s">
        <v>11</v>
      </c>
      <c r="Q132" s="181" t="s">
        <v>11</v>
      </c>
      <c r="R132" s="181" t="s">
        <v>11</v>
      </c>
      <c r="S132" s="181" t="s">
        <v>11</v>
      </c>
      <c r="T132" s="181" t="s">
        <v>11</v>
      </c>
    </row>
    <row r="133" s="176" customFormat="1" ht="20" customHeight="1" spans="1:20">
      <c r="A133" s="179" t="s">
        <v>341</v>
      </c>
      <c r="B133" s="180"/>
      <c r="C133" s="180"/>
      <c r="D133" s="180" t="s">
        <v>342</v>
      </c>
      <c r="E133" s="181" t="s">
        <v>11</v>
      </c>
      <c r="F133" s="181" t="s">
        <v>11</v>
      </c>
      <c r="G133" s="181" t="s">
        <v>11</v>
      </c>
      <c r="H133" s="178">
        <v>12170000</v>
      </c>
      <c r="I133" s="181" t="s">
        <v>11</v>
      </c>
      <c r="J133" s="178">
        <v>12170000</v>
      </c>
      <c r="K133" s="178">
        <v>12170000</v>
      </c>
      <c r="L133" s="181" t="s">
        <v>11</v>
      </c>
      <c r="M133" s="181" t="s">
        <v>11</v>
      </c>
      <c r="N133" s="181" t="s">
        <v>11</v>
      </c>
      <c r="O133" s="178">
        <v>12170000</v>
      </c>
      <c r="P133" s="181" t="s">
        <v>11</v>
      </c>
      <c r="Q133" s="181" t="s">
        <v>11</v>
      </c>
      <c r="R133" s="181" t="s">
        <v>11</v>
      </c>
      <c r="S133" s="181" t="s">
        <v>11</v>
      </c>
      <c r="T133" s="181" t="s">
        <v>11</v>
      </c>
    </row>
    <row r="134" s="176" customFormat="1" ht="20" customHeight="1" spans="1:20">
      <c r="A134" s="179" t="s">
        <v>343</v>
      </c>
      <c r="B134" s="180"/>
      <c r="C134" s="180"/>
      <c r="D134" s="180" t="s">
        <v>344</v>
      </c>
      <c r="E134" s="181" t="s">
        <v>11</v>
      </c>
      <c r="F134" s="181" t="s">
        <v>11</v>
      </c>
      <c r="G134" s="181" t="s">
        <v>11</v>
      </c>
      <c r="H134" s="178">
        <v>5321660.87</v>
      </c>
      <c r="I134" s="181" t="s">
        <v>11</v>
      </c>
      <c r="J134" s="178">
        <v>5321660.87</v>
      </c>
      <c r="K134" s="178">
        <v>5321660.87</v>
      </c>
      <c r="L134" s="181" t="s">
        <v>11</v>
      </c>
      <c r="M134" s="181" t="s">
        <v>11</v>
      </c>
      <c r="N134" s="181" t="s">
        <v>11</v>
      </c>
      <c r="O134" s="178">
        <v>5321660.87</v>
      </c>
      <c r="P134" s="181" t="s">
        <v>11</v>
      </c>
      <c r="Q134" s="181" t="s">
        <v>11</v>
      </c>
      <c r="R134" s="181" t="s">
        <v>11</v>
      </c>
      <c r="S134" s="181" t="s">
        <v>11</v>
      </c>
      <c r="T134" s="181" t="s">
        <v>11</v>
      </c>
    </row>
    <row r="135" s="176" customFormat="1" ht="20" customHeight="1" spans="1:20">
      <c r="A135" s="179" t="s">
        <v>345</v>
      </c>
      <c r="B135" s="180"/>
      <c r="C135" s="180"/>
      <c r="D135" s="180" t="s">
        <v>106</v>
      </c>
      <c r="E135" s="181" t="s">
        <v>11</v>
      </c>
      <c r="F135" s="181" t="s">
        <v>11</v>
      </c>
      <c r="G135" s="181" t="s">
        <v>11</v>
      </c>
      <c r="H135" s="178">
        <v>672590</v>
      </c>
      <c r="I135" s="181" t="s">
        <v>11</v>
      </c>
      <c r="J135" s="178">
        <v>672590</v>
      </c>
      <c r="K135" s="178">
        <v>672590</v>
      </c>
      <c r="L135" s="181" t="s">
        <v>11</v>
      </c>
      <c r="M135" s="181" t="s">
        <v>11</v>
      </c>
      <c r="N135" s="181" t="s">
        <v>11</v>
      </c>
      <c r="O135" s="178">
        <v>672590</v>
      </c>
      <c r="P135" s="181" t="s">
        <v>11</v>
      </c>
      <c r="Q135" s="181" t="s">
        <v>11</v>
      </c>
      <c r="R135" s="181" t="s">
        <v>11</v>
      </c>
      <c r="S135" s="181" t="s">
        <v>11</v>
      </c>
      <c r="T135" s="181" t="s">
        <v>11</v>
      </c>
    </row>
    <row r="136" s="176" customFormat="1" ht="20" customHeight="1" spans="1:20">
      <c r="A136" s="179" t="s">
        <v>346</v>
      </c>
      <c r="B136" s="180"/>
      <c r="C136" s="180"/>
      <c r="D136" s="180" t="s">
        <v>347</v>
      </c>
      <c r="E136" s="181" t="s">
        <v>11</v>
      </c>
      <c r="F136" s="181" t="s">
        <v>11</v>
      </c>
      <c r="G136" s="181" t="s">
        <v>11</v>
      </c>
      <c r="H136" s="178">
        <v>108606</v>
      </c>
      <c r="I136" s="181" t="s">
        <v>11</v>
      </c>
      <c r="J136" s="178">
        <v>108606</v>
      </c>
      <c r="K136" s="178">
        <v>108606</v>
      </c>
      <c r="L136" s="181" t="s">
        <v>11</v>
      </c>
      <c r="M136" s="181" t="s">
        <v>11</v>
      </c>
      <c r="N136" s="181" t="s">
        <v>11</v>
      </c>
      <c r="O136" s="178">
        <v>108606</v>
      </c>
      <c r="P136" s="181" t="s">
        <v>11</v>
      </c>
      <c r="Q136" s="181" t="s">
        <v>11</v>
      </c>
      <c r="R136" s="181" t="s">
        <v>11</v>
      </c>
      <c r="S136" s="181" t="s">
        <v>11</v>
      </c>
      <c r="T136" s="181" t="s">
        <v>11</v>
      </c>
    </row>
    <row r="137" s="176" customFormat="1" ht="20" customHeight="1" spans="1:20">
      <c r="A137" s="179" t="s">
        <v>348</v>
      </c>
      <c r="B137" s="180"/>
      <c r="C137" s="180"/>
      <c r="D137" s="180" t="s">
        <v>349</v>
      </c>
      <c r="E137" s="181" t="s">
        <v>11</v>
      </c>
      <c r="F137" s="181" t="s">
        <v>11</v>
      </c>
      <c r="G137" s="181" t="s">
        <v>11</v>
      </c>
      <c r="H137" s="178">
        <v>3860173.53</v>
      </c>
      <c r="I137" s="181" t="s">
        <v>11</v>
      </c>
      <c r="J137" s="178">
        <v>3860173.53</v>
      </c>
      <c r="K137" s="178">
        <v>3860173.53</v>
      </c>
      <c r="L137" s="181" t="s">
        <v>11</v>
      </c>
      <c r="M137" s="181" t="s">
        <v>11</v>
      </c>
      <c r="N137" s="181" t="s">
        <v>11</v>
      </c>
      <c r="O137" s="178">
        <v>3860173.53</v>
      </c>
      <c r="P137" s="181" t="s">
        <v>11</v>
      </c>
      <c r="Q137" s="181" t="s">
        <v>11</v>
      </c>
      <c r="R137" s="181" t="s">
        <v>11</v>
      </c>
      <c r="S137" s="181" t="s">
        <v>11</v>
      </c>
      <c r="T137" s="181" t="s">
        <v>11</v>
      </c>
    </row>
    <row r="138" s="176" customFormat="1" ht="20" customHeight="1" spans="1:20">
      <c r="A138" s="179" t="s">
        <v>350</v>
      </c>
      <c r="B138" s="180"/>
      <c r="C138" s="180"/>
      <c r="D138" s="180" t="s">
        <v>351</v>
      </c>
      <c r="E138" s="181" t="s">
        <v>11</v>
      </c>
      <c r="F138" s="181" t="s">
        <v>11</v>
      </c>
      <c r="G138" s="181" t="s">
        <v>11</v>
      </c>
      <c r="H138" s="178">
        <v>680291.34</v>
      </c>
      <c r="I138" s="181" t="s">
        <v>11</v>
      </c>
      <c r="J138" s="178">
        <v>680291.34</v>
      </c>
      <c r="K138" s="178">
        <v>680291.34</v>
      </c>
      <c r="L138" s="181" t="s">
        <v>11</v>
      </c>
      <c r="M138" s="181" t="s">
        <v>11</v>
      </c>
      <c r="N138" s="181" t="s">
        <v>11</v>
      </c>
      <c r="O138" s="178">
        <v>680291.34</v>
      </c>
      <c r="P138" s="181" t="s">
        <v>11</v>
      </c>
      <c r="Q138" s="181" t="s">
        <v>11</v>
      </c>
      <c r="R138" s="181" t="s">
        <v>11</v>
      </c>
      <c r="S138" s="181" t="s">
        <v>11</v>
      </c>
      <c r="T138" s="181" t="s">
        <v>11</v>
      </c>
    </row>
    <row r="139" s="176" customFormat="1" ht="20" customHeight="1" spans="1:20">
      <c r="A139" s="179" t="s">
        <v>352</v>
      </c>
      <c r="B139" s="180"/>
      <c r="C139" s="180"/>
      <c r="D139" s="180" t="s">
        <v>353</v>
      </c>
      <c r="E139" s="181" t="s">
        <v>11</v>
      </c>
      <c r="F139" s="181" t="s">
        <v>11</v>
      </c>
      <c r="G139" s="181" t="s">
        <v>11</v>
      </c>
      <c r="H139" s="178">
        <v>2200000</v>
      </c>
      <c r="I139" s="181" t="s">
        <v>11</v>
      </c>
      <c r="J139" s="178">
        <v>2200000</v>
      </c>
      <c r="K139" s="178">
        <v>2200000</v>
      </c>
      <c r="L139" s="181" t="s">
        <v>11</v>
      </c>
      <c r="M139" s="181" t="s">
        <v>11</v>
      </c>
      <c r="N139" s="181" t="s">
        <v>11</v>
      </c>
      <c r="O139" s="178">
        <v>2200000</v>
      </c>
      <c r="P139" s="181" t="s">
        <v>11</v>
      </c>
      <c r="Q139" s="181" t="s">
        <v>11</v>
      </c>
      <c r="R139" s="181" t="s">
        <v>11</v>
      </c>
      <c r="S139" s="181" t="s">
        <v>11</v>
      </c>
      <c r="T139" s="181" t="s">
        <v>11</v>
      </c>
    </row>
    <row r="140" s="176" customFormat="1" ht="20" customHeight="1" spans="1:20">
      <c r="A140" s="179" t="s">
        <v>354</v>
      </c>
      <c r="B140" s="180"/>
      <c r="C140" s="180"/>
      <c r="D140" s="180" t="s">
        <v>106</v>
      </c>
      <c r="E140" s="181" t="s">
        <v>11</v>
      </c>
      <c r="F140" s="181" t="s">
        <v>11</v>
      </c>
      <c r="G140" s="181" t="s">
        <v>11</v>
      </c>
      <c r="H140" s="178">
        <v>2000000</v>
      </c>
      <c r="I140" s="181" t="s">
        <v>11</v>
      </c>
      <c r="J140" s="178">
        <v>2000000</v>
      </c>
      <c r="K140" s="178">
        <v>2000000</v>
      </c>
      <c r="L140" s="181" t="s">
        <v>11</v>
      </c>
      <c r="M140" s="181" t="s">
        <v>11</v>
      </c>
      <c r="N140" s="181" t="s">
        <v>11</v>
      </c>
      <c r="O140" s="178">
        <v>2000000</v>
      </c>
      <c r="P140" s="181" t="s">
        <v>11</v>
      </c>
      <c r="Q140" s="181" t="s">
        <v>11</v>
      </c>
      <c r="R140" s="181" t="s">
        <v>11</v>
      </c>
      <c r="S140" s="181" t="s">
        <v>11</v>
      </c>
      <c r="T140" s="181" t="s">
        <v>11</v>
      </c>
    </row>
    <row r="141" s="176" customFormat="1" ht="20" customHeight="1" spans="1:20">
      <c r="A141" s="179" t="s">
        <v>355</v>
      </c>
      <c r="B141" s="180"/>
      <c r="C141" s="180"/>
      <c r="D141" s="180" t="s">
        <v>356</v>
      </c>
      <c r="E141" s="181" t="s">
        <v>11</v>
      </c>
      <c r="F141" s="181" t="s">
        <v>11</v>
      </c>
      <c r="G141" s="181" t="s">
        <v>11</v>
      </c>
      <c r="H141" s="178">
        <v>200000</v>
      </c>
      <c r="I141" s="181" t="s">
        <v>11</v>
      </c>
      <c r="J141" s="178">
        <v>200000</v>
      </c>
      <c r="K141" s="178">
        <v>200000</v>
      </c>
      <c r="L141" s="181" t="s">
        <v>11</v>
      </c>
      <c r="M141" s="181" t="s">
        <v>11</v>
      </c>
      <c r="N141" s="181" t="s">
        <v>11</v>
      </c>
      <c r="O141" s="178">
        <v>200000</v>
      </c>
      <c r="P141" s="181" t="s">
        <v>11</v>
      </c>
      <c r="Q141" s="181" t="s">
        <v>11</v>
      </c>
      <c r="R141" s="181" t="s">
        <v>11</v>
      </c>
      <c r="S141" s="181" t="s">
        <v>11</v>
      </c>
      <c r="T141" s="181" t="s">
        <v>11</v>
      </c>
    </row>
    <row r="142" s="176" customFormat="1" ht="20" customHeight="1" spans="1:20">
      <c r="A142" s="179" t="s">
        <v>357</v>
      </c>
      <c r="B142" s="180"/>
      <c r="C142" s="180"/>
      <c r="D142" s="180" t="s">
        <v>358</v>
      </c>
      <c r="E142" s="181" t="s">
        <v>11</v>
      </c>
      <c r="F142" s="181" t="s">
        <v>11</v>
      </c>
      <c r="G142" s="181" t="s">
        <v>11</v>
      </c>
      <c r="H142" s="178">
        <v>222300</v>
      </c>
      <c r="I142" s="181" t="s">
        <v>11</v>
      </c>
      <c r="J142" s="178">
        <v>222300</v>
      </c>
      <c r="K142" s="178">
        <v>222300</v>
      </c>
      <c r="L142" s="181" t="s">
        <v>11</v>
      </c>
      <c r="M142" s="181" t="s">
        <v>11</v>
      </c>
      <c r="N142" s="181" t="s">
        <v>11</v>
      </c>
      <c r="O142" s="178">
        <v>222300</v>
      </c>
      <c r="P142" s="181" t="s">
        <v>11</v>
      </c>
      <c r="Q142" s="181" t="s">
        <v>11</v>
      </c>
      <c r="R142" s="181" t="s">
        <v>11</v>
      </c>
      <c r="S142" s="181" t="s">
        <v>11</v>
      </c>
      <c r="T142" s="181" t="s">
        <v>11</v>
      </c>
    </row>
    <row r="143" s="176" customFormat="1" ht="20" customHeight="1" spans="1:20">
      <c r="A143" s="179" t="s">
        <v>359</v>
      </c>
      <c r="B143" s="180"/>
      <c r="C143" s="180"/>
      <c r="D143" s="180" t="s">
        <v>360</v>
      </c>
      <c r="E143" s="181" t="s">
        <v>11</v>
      </c>
      <c r="F143" s="181" t="s">
        <v>11</v>
      </c>
      <c r="G143" s="181" t="s">
        <v>11</v>
      </c>
      <c r="H143" s="178">
        <v>222300</v>
      </c>
      <c r="I143" s="181" t="s">
        <v>11</v>
      </c>
      <c r="J143" s="178">
        <v>222300</v>
      </c>
      <c r="K143" s="178">
        <v>222300</v>
      </c>
      <c r="L143" s="181" t="s">
        <v>11</v>
      </c>
      <c r="M143" s="181" t="s">
        <v>11</v>
      </c>
      <c r="N143" s="181" t="s">
        <v>11</v>
      </c>
      <c r="O143" s="178">
        <v>222300</v>
      </c>
      <c r="P143" s="181" t="s">
        <v>11</v>
      </c>
      <c r="Q143" s="181" t="s">
        <v>11</v>
      </c>
      <c r="R143" s="181" t="s">
        <v>11</v>
      </c>
      <c r="S143" s="181" t="s">
        <v>11</v>
      </c>
      <c r="T143" s="181" t="s">
        <v>11</v>
      </c>
    </row>
    <row r="144" s="176" customFormat="1" ht="20" customHeight="1" spans="1:20">
      <c r="A144" s="179" t="s">
        <v>361</v>
      </c>
      <c r="B144" s="180"/>
      <c r="C144" s="180"/>
      <c r="D144" s="180" t="s">
        <v>362</v>
      </c>
      <c r="E144" s="181" t="s">
        <v>11</v>
      </c>
      <c r="F144" s="181" t="s">
        <v>11</v>
      </c>
      <c r="G144" s="181" t="s">
        <v>11</v>
      </c>
      <c r="H144" s="178">
        <v>50000</v>
      </c>
      <c r="I144" s="181" t="s">
        <v>11</v>
      </c>
      <c r="J144" s="178">
        <v>50000</v>
      </c>
      <c r="K144" s="178">
        <v>50000</v>
      </c>
      <c r="L144" s="181" t="s">
        <v>11</v>
      </c>
      <c r="M144" s="181" t="s">
        <v>11</v>
      </c>
      <c r="N144" s="181" t="s">
        <v>11</v>
      </c>
      <c r="O144" s="178">
        <v>50000</v>
      </c>
      <c r="P144" s="181" t="s">
        <v>11</v>
      </c>
      <c r="Q144" s="181" t="s">
        <v>11</v>
      </c>
      <c r="R144" s="181" t="s">
        <v>11</v>
      </c>
      <c r="S144" s="181" t="s">
        <v>11</v>
      </c>
      <c r="T144" s="181" t="s">
        <v>11</v>
      </c>
    </row>
    <row r="145" s="176" customFormat="1" ht="20" customHeight="1" spans="1:20">
      <c r="A145" s="179" t="s">
        <v>363</v>
      </c>
      <c r="B145" s="180"/>
      <c r="C145" s="180"/>
      <c r="D145" s="180" t="s">
        <v>364</v>
      </c>
      <c r="E145" s="181" t="s">
        <v>11</v>
      </c>
      <c r="F145" s="181" t="s">
        <v>11</v>
      </c>
      <c r="G145" s="181" t="s">
        <v>11</v>
      </c>
      <c r="H145" s="178">
        <v>50000</v>
      </c>
      <c r="I145" s="181" t="s">
        <v>11</v>
      </c>
      <c r="J145" s="178">
        <v>50000</v>
      </c>
      <c r="K145" s="178">
        <v>50000</v>
      </c>
      <c r="L145" s="181" t="s">
        <v>11</v>
      </c>
      <c r="M145" s="181" t="s">
        <v>11</v>
      </c>
      <c r="N145" s="181" t="s">
        <v>11</v>
      </c>
      <c r="O145" s="178">
        <v>50000</v>
      </c>
      <c r="P145" s="181" t="s">
        <v>11</v>
      </c>
      <c r="Q145" s="181" t="s">
        <v>11</v>
      </c>
      <c r="R145" s="181" t="s">
        <v>11</v>
      </c>
      <c r="S145" s="181" t="s">
        <v>11</v>
      </c>
      <c r="T145" s="181" t="s">
        <v>11</v>
      </c>
    </row>
    <row r="146" s="176" customFormat="1" ht="20" customHeight="1" spans="1:20">
      <c r="A146" s="179" t="s">
        <v>365</v>
      </c>
      <c r="B146" s="180"/>
      <c r="C146" s="180"/>
      <c r="D146" s="180" t="s">
        <v>366</v>
      </c>
      <c r="E146" s="181" t="s">
        <v>11</v>
      </c>
      <c r="F146" s="181" t="s">
        <v>11</v>
      </c>
      <c r="G146" s="181" t="s">
        <v>11</v>
      </c>
      <c r="H146" s="178">
        <v>10000</v>
      </c>
      <c r="I146" s="181" t="s">
        <v>11</v>
      </c>
      <c r="J146" s="178">
        <v>10000</v>
      </c>
      <c r="K146" s="178">
        <v>10000</v>
      </c>
      <c r="L146" s="181" t="s">
        <v>11</v>
      </c>
      <c r="M146" s="181" t="s">
        <v>11</v>
      </c>
      <c r="N146" s="181" t="s">
        <v>11</v>
      </c>
      <c r="O146" s="178">
        <v>10000</v>
      </c>
      <c r="P146" s="181" t="s">
        <v>11</v>
      </c>
      <c r="Q146" s="181" t="s">
        <v>11</v>
      </c>
      <c r="R146" s="181" t="s">
        <v>11</v>
      </c>
      <c r="S146" s="181" t="s">
        <v>11</v>
      </c>
      <c r="T146" s="181" t="s">
        <v>11</v>
      </c>
    </row>
    <row r="147" s="176" customFormat="1" ht="20" customHeight="1" spans="1:20">
      <c r="A147" s="179" t="s">
        <v>367</v>
      </c>
      <c r="B147" s="180"/>
      <c r="C147" s="180"/>
      <c r="D147" s="180" t="s">
        <v>368</v>
      </c>
      <c r="E147" s="181" t="s">
        <v>11</v>
      </c>
      <c r="F147" s="181" t="s">
        <v>11</v>
      </c>
      <c r="G147" s="181" t="s">
        <v>11</v>
      </c>
      <c r="H147" s="178">
        <v>10000</v>
      </c>
      <c r="I147" s="181" t="s">
        <v>11</v>
      </c>
      <c r="J147" s="178">
        <v>10000</v>
      </c>
      <c r="K147" s="178">
        <v>10000</v>
      </c>
      <c r="L147" s="181" t="s">
        <v>11</v>
      </c>
      <c r="M147" s="181" t="s">
        <v>11</v>
      </c>
      <c r="N147" s="181" t="s">
        <v>11</v>
      </c>
      <c r="O147" s="178">
        <v>10000</v>
      </c>
      <c r="P147" s="181" t="s">
        <v>11</v>
      </c>
      <c r="Q147" s="181" t="s">
        <v>11</v>
      </c>
      <c r="R147" s="181" t="s">
        <v>11</v>
      </c>
      <c r="S147" s="181" t="s">
        <v>11</v>
      </c>
      <c r="T147" s="181" t="s">
        <v>11</v>
      </c>
    </row>
    <row r="148" s="176" customFormat="1" ht="20" customHeight="1" spans="1:20">
      <c r="A148" s="179" t="s">
        <v>369</v>
      </c>
      <c r="B148" s="180"/>
      <c r="C148" s="180"/>
      <c r="D148" s="180" t="s">
        <v>370</v>
      </c>
      <c r="E148" s="181" t="s">
        <v>11</v>
      </c>
      <c r="F148" s="181" t="s">
        <v>11</v>
      </c>
      <c r="G148" s="181" t="s">
        <v>11</v>
      </c>
      <c r="H148" s="178">
        <v>10000</v>
      </c>
      <c r="I148" s="181" t="s">
        <v>11</v>
      </c>
      <c r="J148" s="178">
        <v>10000</v>
      </c>
      <c r="K148" s="178">
        <v>10000</v>
      </c>
      <c r="L148" s="181" t="s">
        <v>11</v>
      </c>
      <c r="M148" s="181" t="s">
        <v>11</v>
      </c>
      <c r="N148" s="181" t="s">
        <v>11</v>
      </c>
      <c r="O148" s="178">
        <v>10000</v>
      </c>
      <c r="P148" s="181" t="s">
        <v>11</v>
      </c>
      <c r="Q148" s="181" t="s">
        <v>11</v>
      </c>
      <c r="R148" s="181" t="s">
        <v>11</v>
      </c>
      <c r="S148" s="181" t="s">
        <v>11</v>
      </c>
      <c r="T148" s="181" t="s">
        <v>11</v>
      </c>
    </row>
    <row r="149" s="231" customFormat="1" ht="24" customHeight="1" spans="1:19">
      <c r="A149" s="269" t="s">
        <v>442</v>
      </c>
      <c r="B149" s="270"/>
      <c r="C149" s="270"/>
      <c r="D149" s="270"/>
      <c r="E149" s="270"/>
      <c r="F149" s="270"/>
      <c r="G149" s="270"/>
      <c r="H149" s="270"/>
      <c r="I149" s="270"/>
      <c r="J149" s="270"/>
      <c r="K149" s="272"/>
      <c r="L149" s="272"/>
      <c r="M149" s="272"/>
      <c r="N149" s="272"/>
      <c r="O149" s="272"/>
      <c r="P149" s="272"/>
      <c r="Q149" s="272"/>
      <c r="R149" s="272"/>
      <c r="S149" s="272"/>
    </row>
    <row r="152" s="232" customFormat="1" hidden="1" customHeight="1" spans="1:18">
      <c r="A152" s="271" t="s">
        <v>387</v>
      </c>
      <c r="B152" s="271"/>
      <c r="C152" s="271"/>
      <c r="D152" s="271"/>
      <c r="E152" s="232">
        <f>附表4财政拨款收入支出决算总表!C36-E8</f>
        <v>0</v>
      </c>
      <c r="H152" s="232">
        <f>H8-附表4财政拨款收入支出决算总表!C8</f>
        <v>0</v>
      </c>
      <c r="K152" s="273">
        <f>K8-附表4财政拨款收入支出决算总表!G34</f>
        <v>0</v>
      </c>
      <c r="P152" s="232">
        <f>P8-附表4财政拨款收入支出决算总表!G35</f>
        <v>0</v>
      </c>
      <c r="Q152" s="274"/>
      <c r="R152" s="274"/>
    </row>
    <row r="153" hidden="1" customHeight="1" spans="1:20">
      <c r="A153" s="172" t="s">
        <v>443</v>
      </c>
      <c r="B153" s="172"/>
      <c r="C153" s="172"/>
      <c r="D153" s="172"/>
      <c r="E153" s="172"/>
      <c r="F153" s="172"/>
      <c r="G153" s="172"/>
      <c r="H153" s="172"/>
      <c r="I153" s="172"/>
      <c r="J153" s="172"/>
      <c r="K153" s="172"/>
      <c r="L153" s="172"/>
      <c r="M153" s="172"/>
      <c r="N153" s="172"/>
      <c r="O153" s="172"/>
      <c r="P153" s="172"/>
      <c r="Q153" s="172"/>
      <c r="R153" s="172"/>
      <c r="S153" s="172"/>
      <c r="T153" s="172"/>
    </row>
    <row r="154" hidden="1" customHeight="1" spans="1:20">
      <c r="A154" s="172" t="s">
        <v>444</v>
      </c>
      <c r="B154" s="172"/>
      <c r="C154" s="172"/>
      <c r="D154" s="172"/>
      <c r="E154" s="172"/>
      <c r="F154" s="172"/>
      <c r="G154" s="172"/>
      <c r="H154" s="172"/>
      <c r="I154" s="172"/>
      <c r="J154" s="172"/>
      <c r="K154" s="172"/>
      <c r="L154" s="172"/>
      <c r="M154" s="172"/>
      <c r="N154" s="172"/>
      <c r="O154" s="172"/>
      <c r="P154" s="172"/>
      <c r="Q154" s="172"/>
      <c r="R154" s="172"/>
      <c r="S154" s="172"/>
      <c r="T154" s="172"/>
    </row>
    <row r="155" hidden="1" customHeight="1" spans="1:20">
      <c r="A155" s="172" t="s">
        <v>445</v>
      </c>
      <c r="B155" s="172"/>
      <c r="C155" s="172"/>
      <c r="D155" s="172"/>
      <c r="E155" s="172"/>
      <c r="F155" s="172"/>
      <c r="G155" s="172"/>
      <c r="H155" s="172"/>
      <c r="I155" s="172"/>
      <c r="J155" s="172"/>
      <c r="K155" s="172"/>
      <c r="L155" s="172"/>
      <c r="M155" s="172"/>
      <c r="N155" s="172"/>
      <c r="O155" s="172"/>
      <c r="P155" s="172"/>
      <c r="Q155" s="172"/>
      <c r="R155" s="172"/>
      <c r="S155" s="172"/>
      <c r="T155" s="172"/>
    </row>
    <row r="156" hidden="1" customHeight="1" spans="1:20">
      <c r="A156" s="172" t="s">
        <v>446</v>
      </c>
      <c r="B156" s="172"/>
      <c r="C156" s="172"/>
      <c r="D156" s="172"/>
      <c r="E156" s="172"/>
      <c r="F156" s="172"/>
      <c r="G156" s="172"/>
      <c r="H156" s="172"/>
      <c r="I156" s="172"/>
      <c r="J156" s="172"/>
      <c r="K156" s="172"/>
      <c r="L156" s="172"/>
      <c r="M156" s="172"/>
      <c r="N156" s="172"/>
      <c r="O156" s="172"/>
      <c r="P156" s="172"/>
      <c r="Q156" s="172"/>
      <c r="R156" s="172"/>
      <c r="S156" s="172"/>
      <c r="T156" s="172"/>
    </row>
    <row r="157" hidden="1" customHeight="1"/>
    <row r="158" hidden="1" customHeight="1"/>
  </sheetData>
  <mergeCells count="173">
    <mergeCell ref="A1:T1"/>
    <mergeCell ref="S2:T2"/>
    <mergeCell ref="A3:E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S149"/>
    <mergeCell ref="A152:D152"/>
    <mergeCell ref="A153:T153"/>
    <mergeCell ref="A154:T154"/>
    <mergeCell ref="A155:T155"/>
    <mergeCell ref="A156:T156"/>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2"/>
  <sheetViews>
    <sheetView zoomScaleSheetLayoutView="60" workbookViewId="0">
      <selection activeCell="A41" sqref="$A41:$XFD42"/>
    </sheetView>
  </sheetViews>
  <sheetFormatPr defaultColWidth="9" defaultRowHeight="14.25"/>
  <cols>
    <col min="1" max="1" width="8.58333333333333" style="137" customWidth="1"/>
    <col min="2" max="2" width="31.8333333333333" style="137" customWidth="1"/>
    <col min="3" max="3" width="12" style="137" customWidth="1"/>
    <col min="4" max="4" width="8.58333333333333" style="137" customWidth="1"/>
    <col min="5" max="5" width="21.3333333333333" style="137" customWidth="1"/>
    <col min="6" max="6" width="11.25" style="137" customWidth="1"/>
    <col min="7" max="7" width="8.58333333333333" style="137" customWidth="1"/>
    <col min="8" max="8" width="40.0833333333333" style="137" customWidth="1"/>
    <col min="9" max="9" width="10.25" style="137" customWidth="1"/>
    <col min="10" max="16384" width="9" style="137"/>
  </cols>
  <sheetData>
    <row r="1" s="205" customFormat="1" ht="22.5" spans="1:9">
      <c r="A1" s="212" t="s">
        <v>447</v>
      </c>
      <c r="B1" s="212"/>
      <c r="C1" s="212"/>
      <c r="D1" s="212"/>
      <c r="E1" s="212"/>
      <c r="F1" s="212"/>
      <c r="G1" s="212"/>
      <c r="H1" s="212"/>
      <c r="I1" s="212"/>
    </row>
    <row r="2" s="206" customFormat="1" ht="14.15" customHeight="1" spans="1:9">
      <c r="A2" s="188"/>
      <c r="B2" s="188"/>
      <c r="C2" s="188"/>
      <c r="D2" s="188"/>
      <c r="E2" s="188"/>
      <c r="F2" s="188"/>
      <c r="G2" s="188"/>
      <c r="H2" s="141" t="s">
        <v>448</v>
      </c>
      <c r="I2" s="141"/>
    </row>
    <row r="3" s="207" customFormat="1" ht="14.15" customHeight="1" spans="1:9">
      <c r="A3" s="213" t="s">
        <v>2</v>
      </c>
      <c r="B3" s="188"/>
      <c r="D3" s="188"/>
      <c r="E3" s="188"/>
      <c r="F3" s="188"/>
      <c r="G3" s="188"/>
      <c r="H3" s="214" t="s">
        <v>431</v>
      </c>
      <c r="I3" s="214"/>
    </row>
    <row r="4" s="208" customFormat="1" ht="14.15" customHeight="1" spans="1:9">
      <c r="A4" s="190" t="s">
        <v>438</v>
      </c>
      <c r="B4" s="191"/>
      <c r="C4" s="191"/>
      <c r="D4" s="191" t="s">
        <v>439</v>
      </c>
      <c r="E4" s="191"/>
      <c r="F4" s="191" t="s">
        <v>11</v>
      </c>
      <c r="G4" s="191" t="s">
        <v>11</v>
      </c>
      <c r="H4" s="191" t="s">
        <v>11</v>
      </c>
      <c r="I4" s="191" t="s">
        <v>11</v>
      </c>
    </row>
    <row r="5" s="208" customFormat="1" ht="14.15" customHeight="1" spans="1:9">
      <c r="A5" s="192" t="s">
        <v>449</v>
      </c>
      <c r="B5" s="193" t="s">
        <v>94</v>
      </c>
      <c r="C5" s="193" t="s">
        <v>8</v>
      </c>
      <c r="D5" s="193" t="s">
        <v>449</v>
      </c>
      <c r="E5" s="193" t="s">
        <v>94</v>
      </c>
      <c r="F5" s="193" t="s">
        <v>8</v>
      </c>
      <c r="G5" s="193" t="s">
        <v>449</v>
      </c>
      <c r="H5" s="193" t="s">
        <v>94</v>
      </c>
      <c r="I5" s="193" t="s">
        <v>8</v>
      </c>
    </row>
    <row r="6" s="208" customFormat="1" ht="14.15" customHeight="1" spans="1:9">
      <c r="A6" s="192"/>
      <c r="B6" s="193" t="s">
        <v>11</v>
      </c>
      <c r="C6" s="193" t="s">
        <v>11</v>
      </c>
      <c r="D6" s="193" t="s">
        <v>11</v>
      </c>
      <c r="E6" s="193" t="s">
        <v>11</v>
      </c>
      <c r="F6" s="193" t="s">
        <v>11</v>
      </c>
      <c r="G6" s="193" t="s">
        <v>11</v>
      </c>
      <c r="H6" s="193" t="s">
        <v>11</v>
      </c>
      <c r="I6" s="193" t="s">
        <v>11</v>
      </c>
    </row>
    <row r="7" s="208" customFormat="1" ht="14.15" customHeight="1" spans="1:9">
      <c r="A7" s="179" t="s">
        <v>450</v>
      </c>
      <c r="B7" s="180" t="s">
        <v>451</v>
      </c>
      <c r="C7" s="178"/>
      <c r="D7" s="180" t="s">
        <v>452</v>
      </c>
      <c r="E7" s="180" t="s">
        <v>453</v>
      </c>
      <c r="F7" s="178"/>
      <c r="G7" s="180" t="s">
        <v>454</v>
      </c>
      <c r="H7" s="180" t="s">
        <v>455</v>
      </c>
      <c r="I7" s="197"/>
    </row>
    <row r="8" s="208" customFormat="1" ht="14.15" customHeight="1" spans="1:9">
      <c r="A8" s="179" t="s">
        <v>456</v>
      </c>
      <c r="B8" s="180" t="s">
        <v>457</v>
      </c>
      <c r="C8" s="178"/>
      <c r="D8" s="180" t="s">
        <v>458</v>
      </c>
      <c r="E8" s="180" t="s">
        <v>459</v>
      </c>
      <c r="F8" s="178"/>
      <c r="G8" s="180" t="s">
        <v>460</v>
      </c>
      <c r="H8" s="180" t="s">
        <v>461</v>
      </c>
      <c r="I8" s="197"/>
    </row>
    <row r="9" s="209" customFormat="1" ht="14.15" customHeight="1" spans="1:9">
      <c r="A9" s="179" t="s">
        <v>462</v>
      </c>
      <c r="B9" s="180" t="s">
        <v>463</v>
      </c>
      <c r="C9" s="178"/>
      <c r="D9" s="180" t="s">
        <v>464</v>
      </c>
      <c r="E9" s="180" t="s">
        <v>465</v>
      </c>
      <c r="F9" s="178"/>
      <c r="G9" s="180" t="s">
        <v>466</v>
      </c>
      <c r="H9" s="180" t="s">
        <v>467</v>
      </c>
      <c r="I9" s="197"/>
    </row>
    <row r="10" s="209" customFormat="1" ht="14.15" customHeight="1" spans="1:9">
      <c r="A10" s="179" t="s">
        <v>468</v>
      </c>
      <c r="B10" s="180" t="s">
        <v>469</v>
      </c>
      <c r="C10" s="178"/>
      <c r="D10" s="180" t="s">
        <v>470</v>
      </c>
      <c r="E10" s="180" t="s">
        <v>471</v>
      </c>
      <c r="F10" s="178"/>
      <c r="G10" s="180" t="s">
        <v>472</v>
      </c>
      <c r="H10" s="180" t="s">
        <v>473</v>
      </c>
      <c r="I10" s="197"/>
    </row>
    <row r="11" s="209" customFormat="1" ht="14.15" customHeight="1" spans="1:9">
      <c r="A11" s="179" t="s">
        <v>474</v>
      </c>
      <c r="B11" s="180" t="s">
        <v>475</v>
      </c>
      <c r="C11" s="178"/>
      <c r="D11" s="180" t="s">
        <v>476</v>
      </c>
      <c r="E11" s="180" t="s">
        <v>477</v>
      </c>
      <c r="F11" s="178"/>
      <c r="G11" s="180" t="s">
        <v>478</v>
      </c>
      <c r="H11" s="180" t="s">
        <v>479</v>
      </c>
      <c r="I11" s="197"/>
    </row>
    <row r="12" s="209" customFormat="1" ht="14.15" customHeight="1" spans="1:9">
      <c r="A12" s="179" t="s">
        <v>480</v>
      </c>
      <c r="B12" s="180" t="s">
        <v>481</v>
      </c>
      <c r="C12" s="178"/>
      <c r="D12" s="180" t="s">
        <v>482</v>
      </c>
      <c r="E12" s="180" t="s">
        <v>483</v>
      </c>
      <c r="F12" s="178"/>
      <c r="G12" s="180" t="s">
        <v>484</v>
      </c>
      <c r="H12" s="180" t="s">
        <v>485</v>
      </c>
      <c r="I12" s="197"/>
    </row>
    <row r="13" s="209" customFormat="1" ht="14.15" customHeight="1" spans="1:9">
      <c r="A13" s="179" t="s">
        <v>486</v>
      </c>
      <c r="B13" s="180" t="s">
        <v>487</v>
      </c>
      <c r="C13" s="178"/>
      <c r="D13" s="180" t="s">
        <v>488</v>
      </c>
      <c r="E13" s="180" t="s">
        <v>489</v>
      </c>
      <c r="F13" s="178"/>
      <c r="G13" s="180" t="s">
        <v>490</v>
      </c>
      <c r="H13" s="180" t="s">
        <v>491</v>
      </c>
      <c r="I13" s="197"/>
    </row>
    <row r="14" s="209" customFormat="1" ht="14.15" customHeight="1" spans="1:9">
      <c r="A14" s="179" t="s">
        <v>492</v>
      </c>
      <c r="B14" s="180" t="s">
        <v>493</v>
      </c>
      <c r="C14" s="178"/>
      <c r="D14" s="180" t="s">
        <v>494</v>
      </c>
      <c r="E14" s="180" t="s">
        <v>495</v>
      </c>
      <c r="F14" s="178"/>
      <c r="G14" s="180" t="s">
        <v>496</v>
      </c>
      <c r="H14" s="180" t="s">
        <v>497</v>
      </c>
      <c r="I14" s="197"/>
    </row>
    <row r="15" s="209" customFormat="1" ht="14.15" customHeight="1" spans="1:9">
      <c r="A15" s="179" t="s">
        <v>498</v>
      </c>
      <c r="B15" s="180" t="s">
        <v>499</v>
      </c>
      <c r="C15" s="178"/>
      <c r="D15" s="180" t="s">
        <v>500</v>
      </c>
      <c r="E15" s="180" t="s">
        <v>501</v>
      </c>
      <c r="F15" s="178"/>
      <c r="G15" s="180" t="s">
        <v>502</v>
      </c>
      <c r="H15" s="180" t="s">
        <v>503</v>
      </c>
      <c r="I15" s="197"/>
    </row>
    <row r="16" s="209" customFormat="1" ht="14.15" customHeight="1" spans="1:9">
      <c r="A16" s="179" t="s">
        <v>504</v>
      </c>
      <c r="B16" s="180" t="s">
        <v>505</v>
      </c>
      <c r="C16" s="178"/>
      <c r="D16" s="180" t="s">
        <v>506</v>
      </c>
      <c r="E16" s="180" t="s">
        <v>507</v>
      </c>
      <c r="F16" s="178"/>
      <c r="G16" s="180" t="s">
        <v>508</v>
      </c>
      <c r="H16" s="180" t="s">
        <v>509</v>
      </c>
      <c r="I16" s="197"/>
    </row>
    <row r="17" s="209" customFormat="1" ht="14.15" customHeight="1" spans="1:9">
      <c r="A17" s="179" t="s">
        <v>510</v>
      </c>
      <c r="B17" s="180" t="s">
        <v>511</v>
      </c>
      <c r="C17" s="178"/>
      <c r="D17" s="180" t="s">
        <v>512</v>
      </c>
      <c r="E17" s="180" t="s">
        <v>513</v>
      </c>
      <c r="F17" s="178"/>
      <c r="G17" s="180" t="s">
        <v>514</v>
      </c>
      <c r="H17" s="180" t="s">
        <v>515</v>
      </c>
      <c r="I17" s="197"/>
    </row>
    <row r="18" s="209" customFormat="1" ht="14.15" customHeight="1" spans="1:9">
      <c r="A18" s="179" t="s">
        <v>516</v>
      </c>
      <c r="B18" s="180" t="s">
        <v>517</v>
      </c>
      <c r="C18" s="178"/>
      <c r="D18" s="180" t="s">
        <v>518</v>
      </c>
      <c r="E18" s="180" t="s">
        <v>519</v>
      </c>
      <c r="F18" s="178"/>
      <c r="G18" s="180" t="s">
        <v>520</v>
      </c>
      <c r="H18" s="180" t="s">
        <v>521</v>
      </c>
      <c r="I18" s="197"/>
    </row>
    <row r="19" s="209" customFormat="1" ht="14.15" customHeight="1" spans="1:9">
      <c r="A19" s="179" t="s">
        <v>522</v>
      </c>
      <c r="B19" s="180" t="s">
        <v>523</v>
      </c>
      <c r="C19" s="178"/>
      <c r="D19" s="180" t="s">
        <v>524</v>
      </c>
      <c r="E19" s="180" t="s">
        <v>525</v>
      </c>
      <c r="F19" s="178"/>
      <c r="G19" s="180" t="s">
        <v>526</v>
      </c>
      <c r="H19" s="180" t="s">
        <v>527</v>
      </c>
      <c r="I19" s="197"/>
    </row>
    <row r="20" s="209" customFormat="1" ht="14.15" customHeight="1" spans="1:9">
      <c r="A20" s="179" t="s">
        <v>528</v>
      </c>
      <c r="B20" s="180" t="s">
        <v>529</v>
      </c>
      <c r="C20" s="178"/>
      <c r="D20" s="180" t="s">
        <v>530</v>
      </c>
      <c r="E20" s="180" t="s">
        <v>531</v>
      </c>
      <c r="F20" s="178"/>
      <c r="G20" s="180" t="s">
        <v>532</v>
      </c>
      <c r="H20" s="180" t="s">
        <v>533</v>
      </c>
      <c r="I20" s="178"/>
    </row>
    <row r="21" s="209" customFormat="1" ht="14.15" customHeight="1" spans="1:9">
      <c r="A21" s="179" t="s">
        <v>534</v>
      </c>
      <c r="B21" s="180" t="s">
        <v>535</v>
      </c>
      <c r="C21" s="178"/>
      <c r="D21" s="180" t="s">
        <v>536</v>
      </c>
      <c r="E21" s="180" t="s">
        <v>537</v>
      </c>
      <c r="F21" s="178"/>
      <c r="G21" s="180" t="s">
        <v>538</v>
      </c>
      <c r="H21" s="180" t="s">
        <v>539</v>
      </c>
      <c r="I21" s="178"/>
    </row>
    <row r="22" s="209" customFormat="1" ht="14.15" customHeight="1" spans="1:9">
      <c r="A22" s="179" t="s">
        <v>540</v>
      </c>
      <c r="B22" s="180" t="s">
        <v>541</v>
      </c>
      <c r="C22" s="178"/>
      <c r="D22" s="180" t="s">
        <v>542</v>
      </c>
      <c r="E22" s="180" t="s">
        <v>543</v>
      </c>
      <c r="F22" s="178"/>
      <c r="G22" s="180" t="s">
        <v>544</v>
      </c>
      <c r="H22" s="180" t="s">
        <v>545</v>
      </c>
      <c r="I22" s="178"/>
    </row>
    <row r="23" s="209" customFormat="1" ht="14.15" customHeight="1" spans="1:9">
      <c r="A23" s="179" t="s">
        <v>546</v>
      </c>
      <c r="B23" s="180" t="s">
        <v>547</v>
      </c>
      <c r="C23" s="178"/>
      <c r="D23" s="180" t="s">
        <v>548</v>
      </c>
      <c r="E23" s="180" t="s">
        <v>549</v>
      </c>
      <c r="F23" s="178"/>
      <c r="G23" s="180" t="s">
        <v>550</v>
      </c>
      <c r="H23" s="180" t="s">
        <v>551</v>
      </c>
      <c r="I23" s="178"/>
    </row>
    <row r="24" s="209" customFormat="1" ht="14.15" customHeight="1" spans="1:9">
      <c r="A24" s="179" t="s">
        <v>552</v>
      </c>
      <c r="B24" s="180" t="s">
        <v>553</v>
      </c>
      <c r="C24" s="178"/>
      <c r="D24" s="180" t="s">
        <v>554</v>
      </c>
      <c r="E24" s="180" t="s">
        <v>555</v>
      </c>
      <c r="F24" s="178"/>
      <c r="G24" s="180" t="s">
        <v>556</v>
      </c>
      <c r="H24" s="180" t="s">
        <v>557</v>
      </c>
      <c r="I24" s="178"/>
    </row>
    <row r="25" s="209" customFormat="1" ht="14.15" customHeight="1" spans="1:9">
      <c r="A25" s="179" t="s">
        <v>558</v>
      </c>
      <c r="B25" s="180" t="s">
        <v>559</v>
      </c>
      <c r="C25" s="178"/>
      <c r="D25" s="180" t="s">
        <v>560</v>
      </c>
      <c r="E25" s="180" t="s">
        <v>561</v>
      </c>
      <c r="F25" s="178"/>
      <c r="G25" s="180" t="s">
        <v>562</v>
      </c>
      <c r="H25" s="180" t="s">
        <v>563</v>
      </c>
      <c r="I25" s="178"/>
    </row>
    <row r="26" s="209" customFormat="1" ht="14.15" customHeight="1" spans="1:9">
      <c r="A26" s="179" t="s">
        <v>564</v>
      </c>
      <c r="B26" s="180" t="s">
        <v>565</v>
      </c>
      <c r="C26" s="178"/>
      <c r="D26" s="180" t="s">
        <v>566</v>
      </c>
      <c r="E26" s="180" t="s">
        <v>567</v>
      </c>
      <c r="F26" s="178"/>
      <c r="G26" s="180" t="s">
        <v>568</v>
      </c>
      <c r="H26" s="180" t="s">
        <v>569</v>
      </c>
      <c r="I26" s="178"/>
    </row>
    <row r="27" s="209" customFormat="1" ht="14.15" customHeight="1" spans="1:9">
      <c r="A27" s="179" t="s">
        <v>570</v>
      </c>
      <c r="B27" s="180" t="s">
        <v>571</v>
      </c>
      <c r="C27" s="178"/>
      <c r="D27" s="180" t="s">
        <v>572</v>
      </c>
      <c r="E27" s="180" t="s">
        <v>573</v>
      </c>
      <c r="F27" s="178"/>
      <c r="G27" s="180" t="s">
        <v>574</v>
      </c>
      <c r="H27" s="180" t="s">
        <v>575</v>
      </c>
      <c r="I27" s="178"/>
    </row>
    <row r="28" s="209" customFormat="1" ht="14.15" customHeight="1" spans="1:9">
      <c r="A28" s="179" t="s">
        <v>576</v>
      </c>
      <c r="B28" s="180" t="s">
        <v>577</v>
      </c>
      <c r="C28" s="178"/>
      <c r="D28" s="180" t="s">
        <v>578</v>
      </c>
      <c r="E28" s="180" t="s">
        <v>579</v>
      </c>
      <c r="F28" s="178"/>
      <c r="G28" s="180" t="s">
        <v>580</v>
      </c>
      <c r="H28" s="180" t="s">
        <v>581</v>
      </c>
      <c r="I28" s="178"/>
    </row>
    <row r="29" s="209" customFormat="1" ht="14.15" customHeight="1" spans="1:9">
      <c r="A29" s="179" t="s">
        <v>582</v>
      </c>
      <c r="B29" s="180" t="s">
        <v>583</v>
      </c>
      <c r="C29" s="178"/>
      <c r="D29" s="180" t="s">
        <v>584</v>
      </c>
      <c r="E29" s="180" t="s">
        <v>585</v>
      </c>
      <c r="F29" s="178"/>
      <c r="G29" s="180" t="s">
        <v>586</v>
      </c>
      <c r="H29" s="180" t="s">
        <v>587</v>
      </c>
      <c r="I29" s="178"/>
    </row>
    <row r="30" s="209" customFormat="1" ht="14.15" customHeight="1" spans="1:9">
      <c r="A30" s="179" t="s">
        <v>588</v>
      </c>
      <c r="B30" s="180" t="s">
        <v>589</v>
      </c>
      <c r="C30" s="178"/>
      <c r="D30" s="180" t="s">
        <v>590</v>
      </c>
      <c r="E30" s="180" t="s">
        <v>591</v>
      </c>
      <c r="F30" s="178"/>
      <c r="G30" s="180" t="s">
        <v>592</v>
      </c>
      <c r="H30" s="180" t="s">
        <v>372</v>
      </c>
      <c r="I30" s="178"/>
    </row>
    <row r="31" s="209" customFormat="1" ht="14.15" customHeight="1" spans="1:9">
      <c r="A31" s="179" t="s">
        <v>593</v>
      </c>
      <c r="B31" s="180" t="s">
        <v>594</v>
      </c>
      <c r="C31" s="178"/>
      <c r="D31" s="180" t="s">
        <v>595</v>
      </c>
      <c r="E31" s="180" t="s">
        <v>596</v>
      </c>
      <c r="F31" s="178"/>
      <c r="G31" s="180" t="s">
        <v>597</v>
      </c>
      <c r="H31" s="180" t="s">
        <v>598</v>
      </c>
      <c r="I31" s="178"/>
    </row>
    <row r="32" s="209" customFormat="1" ht="14.15" customHeight="1" spans="1:9">
      <c r="A32" s="179">
        <v>30311</v>
      </c>
      <c r="B32" s="180" t="s">
        <v>599</v>
      </c>
      <c r="C32" s="178"/>
      <c r="D32" s="180" t="s">
        <v>600</v>
      </c>
      <c r="E32" s="180" t="s">
        <v>601</v>
      </c>
      <c r="F32" s="178"/>
      <c r="G32" s="180" t="s">
        <v>602</v>
      </c>
      <c r="H32" s="180" t="s">
        <v>603</v>
      </c>
      <c r="I32" s="178"/>
    </row>
    <row r="33" s="209" customFormat="1" ht="14.15" customHeight="1" spans="1:9">
      <c r="A33" s="179" t="s">
        <v>604</v>
      </c>
      <c r="B33" s="180" t="s">
        <v>605</v>
      </c>
      <c r="C33" s="181"/>
      <c r="D33" s="180" t="s">
        <v>606</v>
      </c>
      <c r="E33" s="180" t="s">
        <v>607</v>
      </c>
      <c r="F33" s="178"/>
      <c r="G33" s="180" t="s">
        <v>608</v>
      </c>
      <c r="H33" s="180" t="s">
        <v>609</v>
      </c>
      <c r="I33" s="178"/>
    </row>
    <row r="34" s="209" customFormat="1" ht="14.15" customHeight="1" spans="1:9">
      <c r="A34" s="179" t="s">
        <v>11</v>
      </c>
      <c r="B34" s="180" t="s">
        <v>11</v>
      </c>
      <c r="C34" s="181"/>
      <c r="D34" s="180" t="s">
        <v>610</v>
      </c>
      <c r="E34" s="180" t="s">
        <v>611</v>
      </c>
      <c r="F34" s="178"/>
      <c r="G34" s="180" t="s">
        <v>612</v>
      </c>
      <c r="H34" s="180" t="s">
        <v>385</v>
      </c>
      <c r="I34" s="178"/>
    </row>
    <row r="35" s="209" customFormat="1" ht="14.15" customHeight="1" spans="1:9">
      <c r="A35" s="179" t="s">
        <v>11</v>
      </c>
      <c r="B35" s="180" t="s">
        <v>11</v>
      </c>
      <c r="C35" s="181"/>
      <c r="D35" s="180" t="s">
        <v>613</v>
      </c>
      <c r="E35" s="180" t="s">
        <v>614</v>
      </c>
      <c r="F35" s="178"/>
      <c r="G35" s="180" t="s">
        <v>11</v>
      </c>
      <c r="H35" s="180" t="s">
        <v>11</v>
      </c>
      <c r="I35" s="178"/>
    </row>
    <row r="36" s="210" customFormat="1" ht="14.15" customHeight="1" spans="1:9">
      <c r="A36" s="215" t="s">
        <v>11</v>
      </c>
      <c r="B36" s="216" t="s">
        <v>11</v>
      </c>
      <c r="C36" s="217"/>
      <c r="D36" s="216" t="s">
        <v>615</v>
      </c>
      <c r="E36" s="216" t="s">
        <v>616</v>
      </c>
      <c r="F36" s="218"/>
      <c r="G36" s="216" t="s">
        <v>11</v>
      </c>
      <c r="H36" s="216" t="s">
        <v>11</v>
      </c>
      <c r="I36" s="218"/>
    </row>
    <row r="37" s="210" customFormat="1" ht="14.15" customHeight="1" spans="1:9">
      <c r="A37" s="166" t="s">
        <v>11</v>
      </c>
      <c r="B37" s="166" t="s">
        <v>11</v>
      </c>
      <c r="C37" s="219"/>
      <c r="D37" s="166" t="s">
        <v>617</v>
      </c>
      <c r="E37" s="166" t="s">
        <v>618</v>
      </c>
      <c r="F37" s="167"/>
      <c r="G37" s="166"/>
      <c r="H37" s="166"/>
      <c r="I37" s="166"/>
    </row>
    <row r="38" spans="1:9">
      <c r="A38" s="166" t="s">
        <v>11</v>
      </c>
      <c r="B38" s="166" t="s">
        <v>11</v>
      </c>
      <c r="C38" s="219"/>
      <c r="D38" s="166" t="s">
        <v>619</v>
      </c>
      <c r="E38" s="166" t="s">
        <v>620</v>
      </c>
      <c r="F38" s="167"/>
      <c r="G38" s="166" t="s">
        <v>11</v>
      </c>
      <c r="H38" s="166" t="s">
        <v>11</v>
      </c>
      <c r="I38" s="166" t="s">
        <v>11</v>
      </c>
    </row>
    <row r="39" spans="1:9">
      <c r="A39" s="166" t="s">
        <v>11</v>
      </c>
      <c r="B39" s="166" t="s">
        <v>11</v>
      </c>
      <c r="C39" s="219"/>
      <c r="D39" s="166" t="s">
        <v>621</v>
      </c>
      <c r="E39" s="166" t="s">
        <v>622</v>
      </c>
      <c r="F39" s="167"/>
      <c r="G39" s="166" t="s">
        <v>11</v>
      </c>
      <c r="H39" s="166" t="s">
        <v>11</v>
      </c>
      <c r="I39" s="166" t="s">
        <v>11</v>
      </c>
    </row>
    <row r="40" spans="1:9">
      <c r="A40" s="165" t="s">
        <v>623</v>
      </c>
      <c r="B40" s="165"/>
      <c r="C40" s="167"/>
      <c r="D40" s="220" t="s">
        <v>624</v>
      </c>
      <c r="E40" s="221"/>
      <c r="F40" s="221"/>
      <c r="G40" s="221"/>
      <c r="H40" s="222"/>
      <c r="I40" s="167"/>
    </row>
    <row r="41" ht="27" customHeight="1" spans="1:9">
      <c r="A41" s="223" t="s">
        <v>625</v>
      </c>
      <c r="B41" s="223"/>
      <c r="C41" s="223" t="s">
        <v>11</v>
      </c>
      <c r="D41" s="223" t="s">
        <v>11</v>
      </c>
      <c r="E41" s="224" t="s">
        <v>11</v>
      </c>
      <c r="F41" s="224" t="s">
        <v>11</v>
      </c>
      <c r="G41" s="224" t="s">
        <v>11</v>
      </c>
      <c r="H41" s="223" t="s">
        <v>11</v>
      </c>
      <c r="I41" s="223" t="s">
        <v>11</v>
      </c>
    </row>
    <row r="42" ht="27" customHeight="1" spans="1:9">
      <c r="A42" s="199" t="s">
        <v>626</v>
      </c>
      <c r="B42" s="199"/>
      <c r="C42" s="199"/>
      <c r="D42" s="223"/>
      <c r="E42" s="224"/>
      <c r="F42" s="224"/>
      <c r="G42" s="224"/>
      <c r="H42" s="223"/>
      <c r="I42" s="223"/>
    </row>
    <row r="43" spans="1:9">
      <c r="A43" s="225"/>
      <c r="B43" s="225"/>
      <c r="C43" s="225"/>
      <c r="D43" s="225"/>
      <c r="E43" s="225"/>
      <c r="F43" s="225"/>
      <c r="G43" s="225"/>
      <c r="H43" s="225"/>
      <c r="I43" s="225"/>
    </row>
    <row r="44" s="211" customFormat="1" hidden="1" spans="1:9">
      <c r="A44" s="226" t="s">
        <v>387</v>
      </c>
      <c r="B44" s="227">
        <f>C40+I40-附表5一般公共预算财政拨款收入支出决算表!L8</f>
        <v>0</v>
      </c>
      <c r="C44" s="226"/>
      <c r="D44" s="226"/>
      <c r="E44" s="202"/>
      <c r="F44" s="202"/>
      <c r="G44" s="202"/>
      <c r="H44" s="202"/>
      <c r="I44" s="202"/>
    </row>
    <row r="45" s="211" customFormat="1" hidden="1" spans="1:20">
      <c r="A45" s="172" t="s">
        <v>627</v>
      </c>
      <c r="B45" s="172"/>
      <c r="C45" s="172"/>
      <c r="D45" s="172"/>
      <c r="E45" s="172"/>
      <c r="F45" s="172"/>
      <c r="G45" s="172"/>
      <c r="H45" s="172"/>
      <c r="I45" s="172"/>
      <c r="J45" s="200"/>
      <c r="K45" s="200"/>
      <c r="L45" s="200"/>
      <c r="M45" s="200"/>
      <c r="N45" s="200"/>
      <c r="O45" s="200"/>
      <c r="P45" s="200"/>
      <c r="Q45" s="200"/>
      <c r="R45" s="200"/>
      <c r="S45" s="200"/>
      <c r="T45" s="200"/>
    </row>
    <row r="46" s="211" customFormat="1" hidden="1"/>
    <row r="47" s="211" customFormat="1" hidden="1"/>
    <row r="48" s="211" customFormat="1"/>
    <row r="49" s="211" customFormat="1"/>
    <row r="50" s="211" customFormat="1"/>
    <row r="51" s="211" customFormat="1"/>
    <row r="52" s="211" customFormat="1"/>
  </sheetData>
  <mergeCells count="19">
    <mergeCell ref="A1:I1"/>
    <mergeCell ref="H2:I2"/>
    <mergeCell ref="H3:I3"/>
    <mergeCell ref="A4:C4"/>
    <mergeCell ref="D4:I4"/>
    <mergeCell ref="A40:B40"/>
    <mergeCell ref="D40:H40"/>
    <mergeCell ref="A41:I41"/>
    <mergeCell ref="A42:C42"/>
    <mergeCell ref="A45:I45"/>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zoomScaleSheetLayoutView="60" topLeftCell="F25" workbookViewId="0">
      <selection activeCell="J34" sqref="J34"/>
    </sheetView>
  </sheetViews>
  <sheetFormatPr defaultColWidth="8" defaultRowHeight="12.75"/>
  <cols>
    <col min="1" max="1" width="11.4166666666667" style="176" customWidth="1"/>
    <col min="2" max="2" width="30.5" style="176" customWidth="1"/>
    <col min="3" max="3" width="17" style="176" customWidth="1"/>
    <col min="4" max="4" width="11.0833333333333" style="176" customWidth="1"/>
    <col min="5" max="5" width="27.4166666666667" style="176" customWidth="1"/>
    <col min="6" max="6" width="17.6666666666667" style="176" customWidth="1"/>
    <col min="7" max="7" width="12.75" style="176" customWidth="1"/>
    <col min="8" max="8" width="21.5" style="176" customWidth="1"/>
    <col min="9" max="9" width="19" style="176" customWidth="1"/>
    <col min="10" max="10" width="13.3333333333333" style="176" customWidth="1"/>
    <col min="11" max="11" width="34.3333333333333" style="176" customWidth="1"/>
    <col min="12" max="12" width="18" style="176" customWidth="1"/>
    <col min="13" max="16384" width="8" style="176"/>
  </cols>
  <sheetData>
    <row r="1" ht="27" spans="1:12">
      <c r="A1" s="187" t="s">
        <v>628</v>
      </c>
      <c r="B1" s="187"/>
      <c r="C1" s="187"/>
      <c r="D1" s="187"/>
      <c r="E1" s="187"/>
      <c r="F1" s="187"/>
      <c r="G1" s="187"/>
      <c r="H1" s="187"/>
      <c r="I1" s="187"/>
      <c r="J1" s="187"/>
      <c r="K1" s="187"/>
      <c r="L1" s="187"/>
    </row>
    <row r="2" spans="12:12">
      <c r="L2" s="203" t="s">
        <v>629</v>
      </c>
    </row>
    <row r="3" ht="17" customHeight="1" spans="1:12">
      <c r="A3" s="188" t="s">
        <v>2</v>
      </c>
      <c r="F3" s="189"/>
      <c r="G3" s="189"/>
      <c r="H3" s="189"/>
      <c r="I3" s="189"/>
      <c r="L3" s="203" t="s">
        <v>3</v>
      </c>
    </row>
    <row r="4" ht="15.4" customHeight="1" spans="1:12">
      <c r="A4" s="190" t="s">
        <v>438</v>
      </c>
      <c r="B4" s="191"/>
      <c r="C4" s="191"/>
      <c r="D4" s="191" t="s">
        <v>439</v>
      </c>
      <c r="E4" s="191"/>
      <c r="F4" s="191"/>
      <c r="G4" s="191"/>
      <c r="H4" s="191"/>
      <c r="I4" s="191"/>
      <c r="J4" s="191"/>
      <c r="K4" s="191"/>
      <c r="L4" s="191"/>
    </row>
    <row r="5" ht="15.4" customHeight="1" spans="1:12">
      <c r="A5" s="192" t="s">
        <v>449</v>
      </c>
      <c r="B5" s="193" t="s">
        <v>94</v>
      </c>
      <c r="C5" s="193" t="s">
        <v>8</v>
      </c>
      <c r="D5" s="193" t="s">
        <v>449</v>
      </c>
      <c r="E5" s="193" t="s">
        <v>94</v>
      </c>
      <c r="F5" s="193" t="s">
        <v>8</v>
      </c>
      <c r="G5" s="193" t="s">
        <v>449</v>
      </c>
      <c r="H5" s="193" t="s">
        <v>94</v>
      </c>
      <c r="I5" s="193" t="s">
        <v>8</v>
      </c>
      <c r="J5" s="193" t="s">
        <v>449</v>
      </c>
      <c r="K5" s="193" t="s">
        <v>94</v>
      </c>
      <c r="L5" s="193" t="s">
        <v>8</v>
      </c>
    </row>
    <row r="6" ht="15.4" customHeight="1" spans="1:12">
      <c r="A6" s="192"/>
      <c r="B6" s="193"/>
      <c r="C6" s="193"/>
      <c r="D6" s="193"/>
      <c r="E6" s="193"/>
      <c r="F6" s="193"/>
      <c r="G6" s="193"/>
      <c r="H6" s="193"/>
      <c r="I6" s="193"/>
      <c r="J6" s="193"/>
      <c r="K6" s="193"/>
      <c r="L6" s="193"/>
    </row>
    <row r="7" ht="15.4" customHeight="1" spans="1:12">
      <c r="A7" s="179" t="s">
        <v>450</v>
      </c>
      <c r="B7" s="180" t="s">
        <v>451</v>
      </c>
      <c r="C7" s="178"/>
      <c r="D7" s="180" t="s">
        <v>452</v>
      </c>
      <c r="E7" s="180" t="s">
        <v>453</v>
      </c>
      <c r="F7" s="194">
        <v>201473959.95</v>
      </c>
      <c r="G7" s="180">
        <v>309</v>
      </c>
      <c r="H7" s="180" t="s">
        <v>630</v>
      </c>
      <c r="I7" s="178"/>
      <c r="J7" s="180">
        <v>311</v>
      </c>
      <c r="K7" s="180" t="s">
        <v>631</v>
      </c>
      <c r="L7" s="197"/>
    </row>
    <row r="8" ht="15.4" customHeight="1" spans="1:12">
      <c r="A8" s="179" t="s">
        <v>456</v>
      </c>
      <c r="B8" s="180" t="s">
        <v>457</v>
      </c>
      <c r="C8" s="178"/>
      <c r="D8" s="180" t="s">
        <v>458</v>
      </c>
      <c r="E8" s="180" t="s">
        <v>459</v>
      </c>
      <c r="F8" s="194">
        <v>178252589.45</v>
      </c>
      <c r="G8" s="180">
        <v>30901</v>
      </c>
      <c r="H8" s="180" t="s">
        <v>461</v>
      </c>
      <c r="I8" s="178"/>
      <c r="J8" s="180">
        <v>31101</v>
      </c>
      <c r="K8" s="180" t="s">
        <v>563</v>
      </c>
      <c r="L8" s="197"/>
    </row>
    <row r="9" ht="15.4" customHeight="1" spans="1:12">
      <c r="A9" s="179" t="s">
        <v>462</v>
      </c>
      <c r="B9" s="180" t="s">
        <v>463</v>
      </c>
      <c r="C9" s="178"/>
      <c r="D9" s="180" t="s">
        <v>464</v>
      </c>
      <c r="E9" s="180" t="s">
        <v>465</v>
      </c>
      <c r="F9" s="195" t="s">
        <v>11</v>
      </c>
      <c r="G9" s="180">
        <v>30902</v>
      </c>
      <c r="H9" s="180" t="s">
        <v>467</v>
      </c>
      <c r="I9" s="178"/>
      <c r="J9" s="180">
        <v>31199</v>
      </c>
      <c r="K9" s="180" t="s">
        <v>587</v>
      </c>
      <c r="L9" s="197"/>
    </row>
    <row r="10" ht="15.4" customHeight="1" spans="1:12">
      <c r="A10" s="179" t="s">
        <v>468</v>
      </c>
      <c r="B10" s="180" t="s">
        <v>469</v>
      </c>
      <c r="C10" s="178"/>
      <c r="D10" s="180" t="s">
        <v>470</v>
      </c>
      <c r="E10" s="180" t="s">
        <v>471</v>
      </c>
      <c r="F10" s="195" t="s">
        <v>11</v>
      </c>
      <c r="G10" s="180">
        <v>30903</v>
      </c>
      <c r="H10" s="180" t="s">
        <v>473</v>
      </c>
      <c r="I10" s="178"/>
      <c r="J10" s="180" t="s">
        <v>556</v>
      </c>
      <c r="K10" s="180" t="s">
        <v>557</v>
      </c>
      <c r="L10" s="194">
        <v>13722194.1</v>
      </c>
    </row>
    <row r="11" ht="15.4" customHeight="1" spans="1:12">
      <c r="A11" s="179" t="s">
        <v>474</v>
      </c>
      <c r="B11" s="180" t="s">
        <v>475</v>
      </c>
      <c r="C11" s="178"/>
      <c r="D11" s="180" t="s">
        <v>476</v>
      </c>
      <c r="E11" s="180" t="s">
        <v>477</v>
      </c>
      <c r="F11" s="195" t="s">
        <v>11</v>
      </c>
      <c r="G11" s="180">
        <v>30905</v>
      </c>
      <c r="H11" s="180" t="s">
        <v>479</v>
      </c>
      <c r="I11" s="178"/>
      <c r="J11" s="180" t="s">
        <v>562</v>
      </c>
      <c r="K11" s="180" t="s">
        <v>563</v>
      </c>
      <c r="L11" s="195" t="s">
        <v>11</v>
      </c>
    </row>
    <row r="12" ht="15.4" customHeight="1" spans="1:12">
      <c r="A12" s="179" t="s">
        <v>480</v>
      </c>
      <c r="B12" s="180" t="s">
        <v>481</v>
      </c>
      <c r="C12" s="178"/>
      <c r="D12" s="180" t="s">
        <v>482</v>
      </c>
      <c r="E12" s="180" t="s">
        <v>483</v>
      </c>
      <c r="F12" s="195" t="s">
        <v>11</v>
      </c>
      <c r="G12" s="180">
        <v>30906</v>
      </c>
      <c r="H12" s="180" t="s">
        <v>485</v>
      </c>
      <c r="I12" s="178"/>
      <c r="J12" s="180" t="s">
        <v>568</v>
      </c>
      <c r="K12" s="180" t="s">
        <v>569</v>
      </c>
      <c r="L12" s="195" t="s">
        <v>11</v>
      </c>
    </row>
    <row r="13" ht="15.4" customHeight="1" spans="1:12">
      <c r="A13" s="179" t="s">
        <v>486</v>
      </c>
      <c r="B13" s="180" t="s">
        <v>487</v>
      </c>
      <c r="C13" s="178"/>
      <c r="D13" s="180" t="s">
        <v>488</v>
      </c>
      <c r="E13" s="180" t="s">
        <v>489</v>
      </c>
      <c r="F13" s="195" t="s">
        <v>11</v>
      </c>
      <c r="G13" s="180">
        <v>30907</v>
      </c>
      <c r="H13" s="180" t="s">
        <v>491</v>
      </c>
      <c r="I13" s="178"/>
      <c r="J13" s="180" t="s">
        <v>574</v>
      </c>
      <c r="K13" s="180" t="s">
        <v>575</v>
      </c>
      <c r="L13" s="194">
        <v>13522594.1</v>
      </c>
    </row>
    <row r="14" ht="15.4" customHeight="1" spans="1:12">
      <c r="A14" s="179" t="s">
        <v>492</v>
      </c>
      <c r="B14" s="180" t="s">
        <v>493</v>
      </c>
      <c r="C14" s="178"/>
      <c r="D14" s="180" t="s">
        <v>494</v>
      </c>
      <c r="E14" s="180" t="s">
        <v>495</v>
      </c>
      <c r="F14" s="194">
        <v>30325</v>
      </c>
      <c r="G14" s="180">
        <v>30908</v>
      </c>
      <c r="H14" s="180" t="s">
        <v>497</v>
      </c>
      <c r="I14" s="178"/>
      <c r="J14" s="180" t="s">
        <v>580</v>
      </c>
      <c r="K14" s="180" t="s">
        <v>581</v>
      </c>
      <c r="L14" s="194">
        <v>199600</v>
      </c>
    </row>
    <row r="15" ht="15.4" customHeight="1" spans="1:12">
      <c r="A15" s="179" t="s">
        <v>498</v>
      </c>
      <c r="B15" s="180" t="s">
        <v>499</v>
      </c>
      <c r="C15" s="178"/>
      <c r="D15" s="180" t="s">
        <v>500</v>
      </c>
      <c r="E15" s="180" t="s">
        <v>501</v>
      </c>
      <c r="F15" s="195" t="s">
        <v>11</v>
      </c>
      <c r="G15" s="180">
        <v>30913</v>
      </c>
      <c r="H15" s="180" t="s">
        <v>527</v>
      </c>
      <c r="I15" s="178"/>
      <c r="J15" s="180" t="s">
        <v>586</v>
      </c>
      <c r="K15" s="180" t="s">
        <v>587</v>
      </c>
      <c r="L15" s="195" t="s">
        <v>11</v>
      </c>
    </row>
    <row r="16" ht="15.4" customHeight="1" spans="1:12">
      <c r="A16" s="179" t="s">
        <v>504</v>
      </c>
      <c r="B16" s="180" t="s">
        <v>505</v>
      </c>
      <c r="C16" s="178"/>
      <c r="D16" s="180" t="s">
        <v>506</v>
      </c>
      <c r="E16" s="180" t="s">
        <v>507</v>
      </c>
      <c r="F16" s="195" t="s">
        <v>11</v>
      </c>
      <c r="G16" s="180">
        <v>30919</v>
      </c>
      <c r="H16" s="180" t="s">
        <v>533</v>
      </c>
      <c r="I16" s="178"/>
      <c r="J16" s="204">
        <v>313</v>
      </c>
      <c r="K16" s="204" t="s">
        <v>632</v>
      </c>
      <c r="L16" s="197"/>
    </row>
    <row r="17" ht="15.4" customHeight="1" spans="1:12">
      <c r="A17" s="179" t="s">
        <v>510</v>
      </c>
      <c r="B17" s="180" t="s">
        <v>511</v>
      </c>
      <c r="C17" s="178"/>
      <c r="D17" s="180" t="s">
        <v>512</v>
      </c>
      <c r="E17" s="180" t="s">
        <v>513</v>
      </c>
      <c r="F17" s="194">
        <v>59869</v>
      </c>
      <c r="G17" s="180">
        <v>20921</v>
      </c>
      <c r="H17" s="180" t="s">
        <v>539</v>
      </c>
      <c r="I17" s="178"/>
      <c r="J17" s="204">
        <v>31302</v>
      </c>
      <c r="K17" s="204" t="s">
        <v>633</v>
      </c>
      <c r="L17" s="197"/>
    </row>
    <row r="18" ht="15.4" customHeight="1" spans="1:12">
      <c r="A18" s="179" t="s">
        <v>516</v>
      </c>
      <c r="B18" s="180" t="s">
        <v>517</v>
      </c>
      <c r="C18" s="178"/>
      <c r="D18" s="180" t="s">
        <v>518</v>
      </c>
      <c r="E18" s="180" t="s">
        <v>519</v>
      </c>
      <c r="F18" s="195" t="s">
        <v>11</v>
      </c>
      <c r="G18" s="180">
        <v>30922</v>
      </c>
      <c r="H18" s="180" t="s">
        <v>545</v>
      </c>
      <c r="I18" s="178"/>
      <c r="J18" s="204">
        <v>31303</v>
      </c>
      <c r="K18" s="204" t="s">
        <v>634</v>
      </c>
      <c r="L18" s="197"/>
    </row>
    <row r="19" ht="15.4" customHeight="1" spans="1:12">
      <c r="A19" s="179" t="s">
        <v>522</v>
      </c>
      <c r="B19" s="180" t="s">
        <v>523</v>
      </c>
      <c r="C19" s="178"/>
      <c r="D19" s="180" t="s">
        <v>524</v>
      </c>
      <c r="E19" s="180" t="s">
        <v>525</v>
      </c>
      <c r="F19" s="195" t="s">
        <v>11</v>
      </c>
      <c r="G19" s="180">
        <v>30999</v>
      </c>
      <c r="H19" s="180" t="s">
        <v>635</v>
      </c>
      <c r="I19" s="178"/>
      <c r="J19" s="204">
        <v>31304</v>
      </c>
      <c r="K19" s="204" t="s">
        <v>636</v>
      </c>
      <c r="L19" s="197"/>
    </row>
    <row r="20" ht="15.4" customHeight="1" spans="1:12">
      <c r="A20" s="179" t="s">
        <v>528</v>
      </c>
      <c r="B20" s="180" t="s">
        <v>529</v>
      </c>
      <c r="C20" s="178"/>
      <c r="D20" s="180" t="s">
        <v>530</v>
      </c>
      <c r="E20" s="180" t="s">
        <v>531</v>
      </c>
      <c r="F20" s="194">
        <v>878700.18</v>
      </c>
      <c r="G20" s="180" t="s">
        <v>454</v>
      </c>
      <c r="H20" s="180" t="s">
        <v>455</v>
      </c>
      <c r="I20" s="194">
        <v>9211091.34</v>
      </c>
      <c r="J20" s="180" t="s">
        <v>592</v>
      </c>
      <c r="K20" s="180" t="s">
        <v>372</v>
      </c>
      <c r="L20" s="178"/>
    </row>
    <row r="21" ht="15.4" customHeight="1" spans="1:12">
      <c r="A21" s="179" t="s">
        <v>534</v>
      </c>
      <c r="B21" s="180" t="s">
        <v>535</v>
      </c>
      <c r="C21" s="194">
        <v>53273056.1</v>
      </c>
      <c r="D21" s="180" t="s">
        <v>536</v>
      </c>
      <c r="E21" s="180" t="s">
        <v>537</v>
      </c>
      <c r="F21" s="194">
        <v>31500</v>
      </c>
      <c r="G21" s="180" t="s">
        <v>460</v>
      </c>
      <c r="H21" s="180" t="s">
        <v>461</v>
      </c>
      <c r="I21" s="194">
        <v>200000</v>
      </c>
      <c r="J21" s="180" t="s">
        <v>602</v>
      </c>
      <c r="K21" s="180" t="s">
        <v>603</v>
      </c>
      <c r="L21" s="178"/>
    </row>
    <row r="22" ht="15.4" customHeight="1" spans="1:12">
      <c r="A22" s="179" t="s">
        <v>540</v>
      </c>
      <c r="B22" s="180" t="s">
        <v>541</v>
      </c>
      <c r="C22" s="195" t="s">
        <v>11</v>
      </c>
      <c r="D22" s="180" t="s">
        <v>542</v>
      </c>
      <c r="E22" s="180" t="s">
        <v>543</v>
      </c>
      <c r="F22" s="194">
        <v>1052153</v>
      </c>
      <c r="G22" s="180" t="s">
        <v>466</v>
      </c>
      <c r="H22" s="180" t="s">
        <v>467</v>
      </c>
      <c r="I22" s="194">
        <v>72200</v>
      </c>
      <c r="J22" s="180" t="s">
        <v>608</v>
      </c>
      <c r="K22" s="180" t="s">
        <v>609</v>
      </c>
      <c r="L22" s="178"/>
    </row>
    <row r="23" ht="15.4" customHeight="1" spans="1:12">
      <c r="A23" s="179" t="s">
        <v>546</v>
      </c>
      <c r="B23" s="180" t="s">
        <v>547</v>
      </c>
      <c r="C23" s="194">
        <v>17889915.19</v>
      </c>
      <c r="D23" s="180" t="s">
        <v>548</v>
      </c>
      <c r="E23" s="180" t="s">
        <v>549</v>
      </c>
      <c r="F23" s="195" t="s">
        <v>11</v>
      </c>
      <c r="G23" s="180" t="s">
        <v>472</v>
      </c>
      <c r="H23" s="180" t="s">
        <v>473</v>
      </c>
      <c r="I23" s="194">
        <v>1658600</v>
      </c>
      <c r="J23" s="180">
        <v>39909</v>
      </c>
      <c r="K23" s="180" t="s">
        <v>637</v>
      </c>
      <c r="L23" s="178"/>
    </row>
    <row r="24" ht="15.4" customHeight="1" spans="1:12">
      <c r="A24" s="179" t="s">
        <v>552</v>
      </c>
      <c r="B24" s="180" t="s">
        <v>553</v>
      </c>
      <c r="C24" s="195" t="s">
        <v>11</v>
      </c>
      <c r="D24" s="180" t="s">
        <v>554</v>
      </c>
      <c r="E24" s="180" t="s">
        <v>555</v>
      </c>
      <c r="F24" s="195" t="s">
        <v>11</v>
      </c>
      <c r="G24" s="180" t="s">
        <v>478</v>
      </c>
      <c r="H24" s="180" t="s">
        <v>479</v>
      </c>
      <c r="I24" s="194">
        <v>7280291.34</v>
      </c>
      <c r="J24" s="180">
        <v>39910</v>
      </c>
      <c r="K24" s="180" t="s">
        <v>638</v>
      </c>
      <c r="L24" s="178"/>
    </row>
    <row r="25" ht="15.4" customHeight="1" spans="1:12">
      <c r="A25" s="179" t="s">
        <v>558</v>
      </c>
      <c r="B25" s="180" t="s">
        <v>559</v>
      </c>
      <c r="C25" s="194">
        <v>32735.55</v>
      </c>
      <c r="D25" s="180" t="s">
        <v>560</v>
      </c>
      <c r="E25" s="180" t="s">
        <v>561</v>
      </c>
      <c r="F25" s="195" t="s">
        <v>11</v>
      </c>
      <c r="G25" s="180" t="s">
        <v>484</v>
      </c>
      <c r="H25" s="180" t="s">
        <v>485</v>
      </c>
      <c r="I25" s="195" t="s">
        <v>11</v>
      </c>
      <c r="J25" s="180">
        <v>39999</v>
      </c>
      <c r="K25" s="180" t="s">
        <v>385</v>
      </c>
      <c r="L25" s="178"/>
    </row>
    <row r="26" ht="15.4" customHeight="1" spans="1:12">
      <c r="A26" s="179" t="s">
        <v>564</v>
      </c>
      <c r="B26" s="180" t="s">
        <v>565</v>
      </c>
      <c r="C26" s="194">
        <v>15619862.48</v>
      </c>
      <c r="D26" s="180" t="s">
        <v>566</v>
      </c>
      <c r="E26" s="180" t="s">
        <v>567</v>
      </c>
      <c r="F26" s="195" t="s">
        <v>11</v>
      </c>
      <c r="G26" s="180" t="s">
        <v>490</v>
      </c>
      <c r="H26" s="180" t="s">
        <v>491</v>
      </c>
      <c r="I26" s="195" t="s">
        <v>11</v>
      </c>
      <c r="J26" s="180"/>
      <c r="K26" s="180"/>
      <c r="L26" s="178"/>
    </row>
    <row r="27" ht="15.4" customHeight="1" spans="1:12">
      <c r="A27" s="179" t="s">
        <v>570</v>
      </c>
      <c r="B27" s="180" t="s">
        <v>571</v>
      </c>
      <c r="C27" s="195" t="s">
        <v>11</v>
      </c>
      <c r="D27" s="180" t="s">
        <v>572</v>
      </c>
      <c r="E27" s="180" t="s">
        <v>573</v>
      </c>
      <c r="F27" s="194">
        <v>3844480</v>
      </c>
      <c r="G27" s="180" t="s">
        <v>496</v>
      </c>
      <c r="H27" s="180" t="s">
        <v>497</v>
      </c>
      <c r="I27" s="178"/>
      <c r="J27" s="180"/>
      <c r="K27" s="180"/>
      <c r="L27" s="178"/>
    </row>
    <row r="28" ht="15.4" customHeight="1" spans="1:12">
      <c r="A28" s="179" t="s">
        <v>576</v>
      </c>
      <c r="B28" s="180" t="s">
        <v>577</v>
      </c>
      <c r="C28" s="194">
        <v>1311633.05</v>
      </c>
      <c r="D28" s="180" t="s">
        <v>578</v>
      </c>
      <c r="E28" s="180" t="s">
        <v>579</v>
      </c>
      <c r="F28" s="194">
        <v>17063712.86</v>
      </c>
      <c r="G28" s="180" t="s">
        <v>502</v>
      </c>
      <c r="H28" s="180" t="s">
        <v>503</v>
      </c>
      <c r="I28" s="178"/>
      <c r="J28" s="180"/>
      <c r="K28" s="180"/>
      <c r="L28" s="178"/>
    </row>
    <row r="29" ht="15.4" customHeight="1" spans="1:12">
      <c r="A29" s="179" t="s">
        <v>582</v>
      </c>
      <c r="B29" s="180" t="s">
        <v>583</v>
      </c>
      <c r="C29" s="194">
        <v>8323342</v>
      </c>
      <c r="D29" s="180" t="s">
        <v>584</v>
      </c>
      <c r="E29" s="180" t="s">
        <v>585</v>
      </c>
      <c r="F29" s="195" t="s">
        <v>11</v>
      </c>
      <c r="G29" s="180" t="s">
        <v>508</v>
      </c>
      <c r="H29" s="180" t="s">
        <v>509</v>
      </c>
      <c r="I29" s="178"/>
      <c r="J29" s="180"/>
      <c r="K29" s="180"/>
      <c r="L29" s="178"/>
    </row>
    <row r="30" ht="15.4" customHeight="1" spans="1:12">
      <c r="A30" s="179" t="s">
        <v>588</v>
      </c>
      <c r="B30" s="180" t="s">
        <v>589</v>
      </c>
      <c r="C30" s="194">
        <v>134820</v>
      </c>
      <c r="D30" s="180" t="s">
        <v>590</v>
      </c>
      <c r="E30" s="180" t="s">
        <v>591</v>
      </c>
      <c r="F30" s="195" t="s">
        <v>11</v>
      </c>
      <c r="G30" s="180" t="s">
        <v>514</v>
      </c>
      <c r="H30" s="180" t="s">
        <v>515</v>
      </c>
      <c r="I30" s="178"/>
      <c r="J30" s="180"/>
      <c r="K30" s="180"/>
      <c r="L30" s="178"/>
    </row>
    <row r="31" ht="15.4" customHeight="1" spans="1:12">
      <c r="A31" s="179" t="s">
        <v>593</v>
      </c>
      <c r="B31" s="180" t="s">
        <v>594</v>
      </c>
      <c r="C31" s="195" t="s">
        <v>11</v>
      </c>
      <c r="D31" s="180" t="s">
        <v>595</v>
      </c>
      <c r="E31" s="180" t="s">
        <v>596</v>
      </c>
      <c r="F31" s="195" t="s">
        <v>11</v>
      </c>
      <c r="G31" s="180" t="s">
        <v>520</v>
      </c>
      <c r="H31" s="180" t="s">
        <v>521</v>
      </c>
      <c r="I31" s="178"/>
      <c r="J31" s="180"/>
      <c r="K31" s="180"/>
      <c r="L31" s="178"/>
    </row>
    <row r="32" ht="15.4" customHeight="1" spans="1:12">
      <c r="A32" s="179">
        <v>30311</v>
      </c>
      <c r="B32" s="180" t="s">
        <v>599</v>
      </c>
      <c r="C32" s="195" t="s">
        <v>11</v>
      </c>
      <c r="D32" s="180" t="s">
        <v>600</v>
      </c>
      <c r="E32" s="180" t="s">
        <v>601</v>
      </c>
      <c r="F32" s="194">
        <v>140630.46</v>
      </c>
      <c r="G32" s="180" t="s">
        <v>526</v>
      </c>
      <c r="H32" s="180" t="s">
        <v>527</v>
      </c>
      <c r="I32" s="178"/>
      <c r="J32" s="180"/>
      <c r="K32" s="180"/>
      <c r="L32" s="178"/>
    </row>
    <row r="33" ht="15.4" customHeight="1" spans="1:12">
      <c r="A33" s="179" t="s">
        <v>604</v>
      </c>
      <c r="B33" s="180" t="s">
        <v>639</v>
      </c>
      <c r="C33" s="194">
        <v>9960747.83</v>
      </c>
      <c r="D33" s="180" t="s">
        <v>606</v>
      </c>
      <c r="E33" s="180" t="s">
        <v>607</v>
      </c>
      <c r="F33" s="195" t="s">
        <v>11</v>
      </c>
      <c r="G33" s="180" t="s">
        <v>532</v>
      </c>
      <c r="H33" s="180" t="s">
        <v>533</v>
      </c>
      <c r="I33" s="178"/>
      <c r="J33" s="180"/>
      <c r="K33" s="180"/>
      <c r="L33" s="178"/>
    </row>
    <row r="34" ht="15.4" customHeight="1" spans="1:12">
      <c r="A34" s="179" t="s">
        <v>11</v>
      </c>
      <c r="B34" s="180" t="s">
        <v>11</v>
      </c>
      <c r="C34" s="195" t="s">
        <v>11</v>
      </c>
      <c r="D34" s="180" t="s">
        <v>610</v>
      </c>
      <c r="E34" s="180" t="s">
        <v>611</v>
      </c>
      <c r="F34" s="194">
        <v>120000</v>
      </c>
      <c r="G34" s="180" t="s">
        <v>538</v>
      </c>
      <c r="H34" s="180" t="s">
        <v>539</v>
      </c>
      <c r="I34" s="178"/>
      <c r="J34" s="180"/>
      <c r="K34" s="180"/>
      <c r="L34" s="178"/>
    </row>
    <row r="35" ht="16.9" customHeight="1" spans="1:12">
      <c r="A35" s="179" t="s">
        <v>11</v>
      </c>
      <c r="B35" s="180" t="s">
        <v>11</v>
      </c>
      <c r="C35" s="181"/>
      <c r="D35" s="180" t="s">
        <v>613</v>
      </c>
      <c r="E35" s="180" t="s">
        <v>614</v>
      </c>
      <c r="F35" s="178"/>
      <c r="G35" s="180" t="s">
        <v>544</v>
      </c>
      <c r="H35" s="180" t="s">
        <v>545</v>
      </c>
      <c r="I35" s="178"/>
      <c r="J35" s="180"/>
      <c r="K35" s="180"/>
      <c r="L35" s="178"/>
    </row>
    <row r="36" ht="15.4" customHeight="1" spans="1:12">
      <c r="A36" s="179" t="s">
        <v>11</v>
      </c>
      <c r="B36" s="180" t="s">
        <v>11</v>
      </c>
      <c r="C36" s="181"/>
      <c r="D36" s="180" t="s">
        <v>615</v>
      </c>
      <c r="E36" s="180" t="s">
        <v>616</v>
      </c>
      <c r="F36" s="178"/>
      <c r="G36" s="180" t="s">
        <v>550</v>
      </c>
      <c r="H36" s="180" t="s">
        <v>551</v>
      </c>
      <c r="I36" s="178"/>
      <c r="J36" s="180"/>
      <c r="K36" s="180"/>
      <c r="L36" s="178"/>
    </row>
    <row r="37" ht="15.4" customHeight="1" spans="1:12">
      <c r="A37" s="179" t="s">
        <v>11</v>
      </c>
      <c r="B37" s="180" t="s">
        <v>11</v>
      </c>
      <c r="C37" s="181"/>
      <c r="D37" s="180" t="s">
        <v>617</v>
      </c>
      <c r="E37" s="180" t="s">
        <v>618</v>
      </c>
      <c r="F37" s="178"/>
      <c r="G37" s="180"/>
      <c r="H37" s="178"/>
      <c r="I37" s="178"/>
      <c r="J37" s="180"/>
      <c r="K37" s="180"/>
      <c r="L37" s="180"/>
    </row>
    <row r="38" ht="15.4" customHeight="1" spans="1:12">
      <c r="A38" s="179" t="s">
        <v>11</v>
      </c>
      <c r="B38" s="180" t="s">
        <v>11</v>
      </c>
      <c r="C38" s="181"/>
      <c r="D38" s="180" t="s">
        <v>619</v>
      </c>
      <c r="E38" s="180" t="s">
        <v>620</v>
      </c>
      <c r="F38" s="178"/>
      <c r="G38" s="180"/>
      <c r="H38" s="178"/>
      <c r="I38" s="178"/>
      <c r="J38" s="180" t="s">
        <v>11</v>
      </c>
      <c r="K38" s="180" t="s">
        <v>11</v>
      </c>
      <c r="L38" s="180" t="s">
        <v>11</v>
      </c>
    </row>
    <row r="39" ht="15.4" customHeight="1" spans="1:12">
      <c r="A39" s="179" t="s">
        <v>11</v>
      </c>
      <c r="B39" s="180" t="s">
        <v>11</v>
      </c>
      <c r="C39" s="181"/>
      <c r="D39" s="180" t="s">
        <v>621</v>
      </c>
      <c r="E39" s="180" t="s">
        <v>622</v>
      </c>
      <c r="F39" s="178"/>
      <c r="G39" s="180"/>
      <c r="H39" s="178"/>
      <c r="I39" s="178"/>
      <c r="J39" s="180" t="s">
        <v>11</v>
      </c>
      <c r="K39" s="180" t="s">
        <v>11</v>
      </c>
      <c r="L39" s="180" t="s">
        <v>11</v>
      </c>
    </row>
    <row r="40" ht="15.4" customHeight="1" spans="1:12">
      <c r="A40" s="196" t="s">
        <v>623</v>
      </c>
      <c r="B40" s="197"/>
      <c r="C40" s="194">
        <v>53273056.1</v>
      </c>
      <c r="D40" s="197" t="s">
        <v>624</v>
      </c>
      <c r="E40" s="197"/>
      <c r="F40" s="197"/>
      <c r="G40" s="197"/>
      <c r="H40" s="197"/>
      <c r="I40" s="197"/>
      <c r="J40" s="197"/>
      <c r="K40" s="197"/>
      <c r="L40" s="194">
        <v>224407245.39</v>
      </c>
    </row>
    <row r="41" ht="21" customHeight="1" spans="1:12">
      <c r="A41" s="198" t="s">
        <v>640</v>
      </c>
      <c r="B41" s="199"/>
      <c r="C41" s="199"/>
      <c r="D41" s="199"/>
      <c r="E41" s="199"/>
      <c r="F41" s="199"/>
      <c r="G41" s="199"/>
      <c r="H41" s="199"/>
      <c r="I41" s="199"/>
      <c r="J41" s="199"/>
      <c r="K41" s="199"/>
      <c r="L41" s="199"/>
    </row>
    <row r="43" ht="14.25" hidden="1" spans="1:9">
      <c r="A43" s="200" t="s">
        <v>387</v>
      </c>
      <c r="B43" s="201">
        <f>C40+L40-附表5一般公共预算财政拨款收入支出决算表!O8</f>
        <v>0</v>
      </c>
      <c r="C43" s="200"/>
      <c r="D43" s="200"/>
      <c r="E43" s="202"/>
      <c r="F43" s="202"/>
      <c r="G43" s="202"/>
      <c r="H43" s="202"/>
      <c r="I43" s="202"/>
    </row>
    <row r="44" hidden="1" spans="1:9">
      <c r="A44" s="172" t="s">
        <v>641</v>
      </c>
      <c r="B44" s="172"/>
      <c r="C44" s="172"/>
      <c r="D44" s="172"/>
      <c r="E44" s="172"/>
      <c r="F44" s="172"/>
      <c r="G44" s="172"/>
      <c r="H44" s="172"/>
      <c r="I44" s="172"/>
    </row>
    <row r="45" hidden="1"/>
  </sheetData>
  <mergeCells count="19">
    <mergeCell ref="A1:L1"/>
    <mergeCell ref="A4:C4"/>
    <mergeCell ref="D4:L4"/>
    <mergeCell ref="A40:B40"/>
    <mergeCell ref="D40:K40"/>
    <mergeCell ref="A41:L41"/>
    <mergeCell ref="A44:I44"/>
    <mergeCell ref="A5:A6"/>
    <mergeCell ref="B5:B6"/>
    <mergeCell ref="C5:C6"/>
    <mergeCell ref="D5:D6"/>
    <mergeCell ref="E5:E6"/>
    <mergeCell ref="F5:F6"/>
    <mergeCell ref="G5:G6"/>
    <mergeCell ref="H5:H6"/>
    <mergeCell ref="I5:I6"/>
    <mergeCell ref="J5:J6"/>
    <mergeCell ref="K5:K6"/>
    <mergeCell ref="L5:L6"/>
  </mergeCells>
  <pageMargins left="0.71" right="0.71" top="0.75" bottom="0.75" header="0.31" footer="0.31"/>
  <pageSetup paperSize="9" scale="80"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zoomScaleSheetLayoutView="60" topLeftCell="A4" workbookViewId="0">
      <selection activeCell="S15" sqref="S15"/>
    </sheetView>
  </sheetViews>
  <sheetFormatPr defaultColWidth="9" defaultRowHeight="14.25"/>
  <cols>
    <col min="1" max="3" width="3.75" style="137" customWidth="1"/>
    <col min="4" max="4" width="33.8333333333333" style="137" customWidth="1"/>
    <col min="5" max="7" width="7.83333333333333" style="137" customWidth="1"/>
    <col min="8" max="8" width="13.75" style="137" customWidth="1"/>
    <col min="9" max="9" width="8.08333333333333" style="137" customWidth="1"/>
    <col min="10" max="11" width="13.75" style="137" customWidth="1"/>
    <col min="12" max="12" width="7.83333333333333" style="137" customWidth="1"/>
    <col min="13" max="13" width="9.75" style="137" customWidth="1"/>
    <col min="14" max="14" width="11.5" style="137" customWidth="1"/>
    <col min="15" max="15" width="13.75" style="137" customWidth="1"/>
    <col min="16" max="19" width="7.83333333333333" style="137" customWidth="1"/>
    <col min="20" max="20" width="10.5" style="137" customWidth="1"/>
    <col min="21" max="16384" width="9" style="137"/>
  </cols>
  <sheetData>
    <row r="1" ht="35.25" customHeight="1" spans="1:20">
      <c r="A1" s="139" t="s">
        <v>642</v>
      </c>
      <c r="B1" s="139"/>
      <c r="C1" s="139"/>
      <c r="D1" s="139"/>
      <c r="E1" s="139"/>
      <c r="F1" s="139"/>
      <c r="G1" s="139"/>
      <c r="H1" s="139"/>
      <c r="I1" s="139"/>
      <c r="J1" s="139"/>
      <c r="K1" s="139"/>
      <c r="L1" s="139"/>
      <c r="M1" s="139"/>
      <c r="N1" s="139"/>
      <c r="O1" s="139"/>
      <c r="P1" s="139"/>
      <c r="Q1" s="139"/>
      <c r="R1" s="139"/>
      <c r="S1" s="139"/>
      <c r="T1" s="139"/>
    </row>
    <row r="2" ht="18" customHeight="1" spans="1:20">
      <c r="A2" s="153"/>
      <c r="B2" s="153"/>
      <c r="C2" s="153"/>
      <c r="D2" s="153"/>
      <c r="E2" s="153"/>
      <c r="F2" s="153"/>
      <c r="G2" s="153"/>
      <c r="H2" s="153"/>
      <c r="I2" s="153"/>
      <c r="J2" s="153"/>
      <c r="K2" s="153"/>
      <c r="L2" s="153"/>
      <c r="M2" s="153"/>
      <c r="N2" s="153"/>
      <c r="P2" s="182"/>
      <c r="Q2" s="175"/>
      <c r="R2" s="175"/>
      <c r="S2" s="175"/>
      <c r="T2" s="173" t="s">
        <v>643</v>
      </c>
    </row>
    <row r="3" ht="18" customHeight="1" spans="1:20">
      <c r="A3" s="177" t="s">
        <v>2</v>
      </c>
      <c r="B3" s="177"/>
      <c r="C3" s="177"/>
      <c r="D3" s="177"/>
      <c r="E3" s="153"/>
      <c r="F3" s="153"/>
      <c r="G3" s="153"/>
      <c r="H3" s="153"/>
      <c r="I3" s="153"/>
      <c r="J3" s="153"/>
      <c r="K3" s="153"/>
      <c r="L3" s="153"/>
      <c r="M3" s="153"/>
      <c r="N3" s="153"/>
      <c r="P3" s="177"/>
      <c r="Q3" s="175"/>
      <c r="R3" s="175"/>
      <c r="S3" s="175"/>
      <c r="T3" s="174" t="s">
        <v>431</v>
      </c>
    </row>
    <row r="4" s="151" customFormat="1" ht="39.75" customHeight="1" spans="1:20">
      <c r="A4" s="156" t="s">
        <v>6</v>
      </c>
      <c r="B4" s="156"/>
      <c r="C4" s="156" t="s">
        <v>11</v>
      </c>
      <c r="D4" s="156" t="s">
        <v>11</v>
      </c>
      <c r="E4" s="156" t="s">
        <v>432</v>
      </c>
      <c r="F4" s="156"/>
      <c r="G4" s="156"/>
      <c r="H4" s="156" t="s">
        <v>433</v>
      </c>
      <c r="I4" s="156"/>
      <c r="J4" s="156"/>
      <c r="K4" s="156" t="s">
        <v>434</v>
      </c>
      <c r="L4" s="156"/>
      <c r="M4" s="156"/>
      <c r="N4" s="156"/>
      <c r="O4" s="156"/>
      <c r="P4" s="156" t="s">
        <v>80</v>
      </c>
      <c r="Q4" s="156"/>
      <c r="R4" s="156"/>
      <c r="S4" s="156" t="s">
        <v>11</v>
      </c>
      <c r="T4" s="156" t="s">
        <v>11</v>
      </c>
    </row>
    <row r="5" s="152" customFormat="1" ht="26.25" customHeight="1" spans="1:20">
      <c r="A5" s="156" t="s">
        <v>435</v>
      </c>
      <c r="B5" s="156"/>
      <c r="C5" s="156"/>
      <c r="D5" s="156" t="s">
        <v>94</v>
      </c>
      <c r="E5" s="156" t="s">
        <v>100</v>
      </c>
      <c r="F5" s="156" t="s">
        <v>436</v>
      </c>
      <c r="G5" s="156" t="s">
        <v>437</v>
      </c>
      <c r="H5" s="156" t="s">
        <v>100</v>
      </c>
      <c r="I5" s="156" t="s">
        <v>397</v>
      </c>
      <c r="J5" s="156" t="s">
        <v>398</v>
      </c>
      <c r="K5" s="156" t="s">
        <v>100</v>
      </c>
      <c r="L5" s="157" t="s">
        <v>397</v>
      </c>
      <c r="M5" s="158"/>
      <c r="N5" s="159"/>
      <c r="O5" s="156" t="s">
        <v>398</v>
      </c>
      <c r="P5" s="156" t="s">
        <v>100</v>
      </c>
      <c r="Q5" s="156" t="s">
        <v>436</v>
      </c>
      <c r="R5" s="184" t="s">
        <v>437</v>
      </c>
      <c r="S5" s="185"/>
      <c r="T5" s="186"/>
    </row>
    <row r="6" s="152" customFormat="1" ht="17" customHeight="1" spans="1:20">
      <c r="A6" s="156"/>
      <c r="B6" s="156" t="s">
        <v>11</v>
      </c>
      <c r="C6" s="156" t="s">
        <v>11</v>
      </c>
      <c r="D6" s="156" t="s">
        <v>11</v>
      </c>
      <c r="E6" s="156" t="s">
        <v>11</v>
      </c>
      <c r="F6" s="156" t="s">
        <v>11</v>
      </c>
      <c r="G6" s="156" t="s">
        <v>95</v>
      </c>
      <c r="H6" s="156" t="s">
        <v>11</v>
      </c>
      <c r="I6" s="156"/>
      <c r="J6" s="156" t="s">
        <v>95</v>
      </c>
      <c r="K6" s="156" t="s">
        <v>11</v>
      </c>
      <c r="L6" s="160"/>
      <c r="M6" s="161"/>
      <c r="N6" s="162"/>
      <c r="O6" s="156" t="s">
        <v>95</v>
      </c>
      <c r="P6" s="156" t="s">
        <v>11</v>
      </c>
      <c r="Q6" s="156" t="s">
        <v>11</v>
      </c>
      <c r="R6" s="163" t="s">
        <v>95</v>
      </c>
      <c r="S6" s="156" t="s">
        <v>440</v>
      </c>
      <c r="T6" s="156" t="s">
        <v>644</v>
      </c>
    </row>
    <row r="7" ht="19.5" customHeight="1" spans="1:20">
      <c r="A7" s="156"/>
      <c r="B7" s="156" t="s">
        <v>11</v>
      </c>
      <c r="C7" s="156" t="s">
        <v>11</v>
      </c>
      <c r="D7" s="156" t="s">
        <v>11</v>
      </c>
      <c r="E7" s="156" t="s">
        <v>11</v>
      </c>
      <c r="F7" s="156" t="s">
        <v>11</v>
      </c>
      <c r="G7" s="156" t="s">
        <v>11</v>
      </c>
      <c r="H7" s="156" t="s">
        <v>11</v>
      </c>
      <c r="I7" s="156"/>
      <c r="J7" s="156" t="s">
        <v>11</v>
      </c>
      <c r="K7" s="156" t="s">
        <v>11</v>
      </c>
      <c r="L7" s="163" t="s">
        <v>95</v>
      </c>
      <c r="M7" s="163" t="s">
        <v>438</v>
      </c>
      <c r="N7" s="163" t="s">
        <v>439</v>
      </c>
      <c r="O7" s="156" t="s">
        <v>11</v>
      </c>
      <c r="P7" s="156" t="s">
        <v>11</v>
      </c>
      <c r="Q7" s="156" t="s">
        <v>11</v>
      </c>
      <c r="R7" s="164"/>
      <c r="S7" s="156" t="s">
        <v>11</v>
      </c>
      <c r="T7" s="156" t="s">
        <v>11</v>
      </c>
    </row>
    <row r="8" ht="19.5" customHeight="1" spans="1:20">
      <c r="A8" s="156" t="s">
        <v>97</v>
      </c>
      <c r="B8" s="156" t="s">
        <v>98</v>
      </c>
      <c r="C8" s="156" t="s">
        <v>99</v>
      </c>
      <c r="D8" s="156" t="s">
        <v>10</v>
      </c>
      <c r="E8" s="165" t="s">
        <v>12</v>
      </c>
      <c r="F8" s="165" t="s">
        <v>13</v>
      </c>
      <c r="G8" s="165" t="s">
        <v>19</v>
      </c>
      <c r="H8" s="165" t="s">
        <v>22</v>
      </c>
      <c r="I8" s="165" t="s">
        <v>25</v>
      </c>
      <c r="J8" s="165" t="s">
        <v>28</v>
      </c>
      <c r="K8" s="165" t="s">
        <v>31</v>
      </c>
      <c r="L8" s="165" t="s">
        <v>34</v>
      </c>
      <c r="M8" s="165" t="s">
        <v>36</v>
      </c>
      <c r="N8" s="165" t="s">
        <v>38</v>
      </c>
      <c r="O8" s="165" t="s">
        <v>40</v>
      </c>
      <c r="P8" s="165" t="s">
        <v>42</v>
      </c>
      <c r="Q8" s="165" t="s">
        <v>44</v>
      </c>
      <c r="R8" s="165" t="s">
        <v>46</v>
      </c>
      <c r="S8" s="165" t="s">
        <v>48</v>
      </c>
      <c r="T8" s="165" t="s">
        <v>50</v>
      </c>
    </row>
    <row r="9" ht="20.25" customHeight="1" spans="1:20">
      <c r="A9" s="156"/>
      <c r="B9" s="156" t="s">
        <v>11</v>
      </c>
      <c r="C9" s="156" t="s">
        <v>11</v>
      </c>
      <c r="D9" s="156" t="s">
        <v>100</v>
      </c>
      <c r="E9" s="167"/>
      <c r="F9" s="167"/>
      <c r="G9" s="167"/>
      <c r="H9" s="178">
        <v>1821447.05</v>
      </c>
      <c r="I9" s="183"/>
      <c r="J9" s="178">
        <v>1821447.05</v>
      </c>
      <c r="K9" s="178">
        <v>1821447.05</v>
      </c>
      <c r="L9" s="167"/>
      <c r="M9" s="167"/>
      <c r="N9" s="167"/>
      <c r="O9" s="178">
        <v>1821447.05</v>
      </c>
      <c r="P9" s="167"/>
      <c r="Q9" s="167"/>
      <c r="R9" s="167"/>
      <c r="S9" s="167"/>
      <c r="T9" s="167"/>
    </row>
    <row r="10" s="176" customFormat="1" ht="20" customHeight="1" spans="1:20">
      <c r="A10" s="179" t="s">
        <v>371</v>
      </c>
      <c r="B10" s="180"/>
      <c r="C10" s="180"/>
      <c r="D10" s="180" t="s">
        <v>372</v>
      </c>
      <c r="E10" s="181" t="s">
        <v>11</v>
      </c>
      <c r="F10" s="181" t="s">
        <v>11</v>
      </c>
      <c r="G10" s="181" t="s">
        <v>11</v>
      </c>
      <c r="H10" s="178">
        <v>1821447.05</v>
      </c>
      <c r="I10" s="183"/>
      <c r="J10" s="178">
        <v>1821447.05</v>
      </c>
      <c r="K10" s="178">
        <v>1821447.05</v>
      </c>
      <c r="L10" s="181" t="s">
        <v>11</v>
      </c>
      <c r="M10" s="181" t="s">
        <v>11</v>
      </c>
      <c r="N10" s="181" t="s">
        <v>11</v>
      </c>
      <c r="O10" s="178">
        <v>1821447.05</v>
      </c>
      <c r="P10" s="181" t="s">
        <v>11</v>
      </c>
      <c r="Q10" s="181" t="s">
        <v>11</v>
      </c>
      <c r="R10" s="181" t="s">
        <v>11</v>
      </c>
      <c r="S10" s="181" t="s">
        <v>11</v>
      </c>
      <c r="T10" s="181" t="s">
        <v>11</v>
      </c>
    </row>
    <row r="11" s="176" customFormat="1" ht="20" customHeight="1" spans="1:20">
      <c r="A11" s="179" t="s">
        <v>373</v>
      </c>
      <c r="B11" s="180"/>
      <c r="C11" s="180"/>
      <c r="D11" s="180" t="s">
        <v>374</v>
      </c>
      <c r="E11" s="181" t="s">
        <v>11</v>
      </c>
      <c r="F11" s="181" t="s">
        <v>11</v>
      </c>
      <c r="G11" s="181" t="s">
        <v>11</v>
      </c>
      <c r="H11" s="178">
        <v>1821447.05</v>
      </c>
      <c r="I11" s="183"/>
      <c r="J11" s="178">
        <v>1821447.05</v>
      </c>
      <c r="K11" s="178">
        <v>1821447.05</v>
      </c>
      <c r="L11" s="181" t="s">
        <v>11</v>
      </c>
      <c r="M11" s="181" t="s">
        <v>11</v>
      </c>
      <c r="N11" s="181" t="s">
        <v>11</v>
      </c>
      <c r="O11" s="178">
        <v>1821447.05</v>
      </c>
      <c r="P11" s="181" t="s">
        <v>11</v>
      </c>
      <c r="Q11" s="181" t="s">
        <v>11</v>
      </c>
      <c r="R11" s="181" t="s">
        <v>11</v>
      </c>
      <c r="S11" s="181" t="s">
        <v>11</v>
      </c>
      <c r="T11" s="181" t="s">
        <v>11</v>
      </c>
    </row>
    <row r="12" s="176" customFormat="1" ht="20" customHeight="1" spans="1:20">
      <c r="A12" s="179" t="s">
        <v>375</v>
      </c>
      <c r="B12" s="180"/>
      <c r="C12" s="180"/>
      <c r="D12" s="180" t="s">
        <v>376</v>
      </c>
      <c r="E12" s="181" t="s">
        <v>11</v>
      </c>
      <c r="F12" s="181" t="s">
        <v>11</v>
      </c>
      <c r="G12" s="181" t="s">
        <v>11</v>
      </c>
      <c r="H12" s="178">
        <v>915000</v>
      </c>
      <c r="I12" s="183"/>
      <c r="J12" s="178">
        <v>915000</v>
      </c>
      <c r="K12" s="178">
        <v>915000</v>
      </c>
      <c r="L12" s="181" t="s">
        <v>11</v>
      </c>
      <c r="M12" s="181" t="s">
        <v>11</v>
      </c>
      <c r="N12" s="181" t="s">
        <v>11</v>
      </c>
      <c r="O12" s="178">
        <v>915000</v>
      </c>
      <c r="P12" s="181" t="s">
        <v>11</v>
      </c>
      <c r="Q12" s="181" t="s">
        <v>11</v>
      </c>
      <c r="R12" s="181" t="s">
        <v>11</v>
      </c>
      <c r="S12" s="181" t="s">
        <v>11</v>
      </c>
      <c r="T12" s="181" t="s">
        <v>11</v>
      </c>
    </row>
    <row r="13" s="176" customFormat="1" ht="20" customHeight="1" spans="1:20">
      <c r="A13" s="179" t="s">
        <v>377</v>
      </c>
      <c r="B13" s="180"/>
      <c r="C13" s="180"/>
      <c r="D13" s="180" t="s">
        <v>378</v>
      </c>
      <c r="E13" s="181" t="s">
        <v>11</v>
      </c>
      <c r="F13" s="181" t="s">
        <v>11</v>
      </c>
      <c r="G13" s="181" t="s">
        <v>11</v>
      </c>
      <c r="H13" s="178">
        <v>693300</v>
      </c>
      <c r="I13" s="183"/>
      <c r="J13" s="178">
        <v>693300</v>
      </c>
      <c r="K13" s="178">
        <v>693300</v>
      </c>
      <c r="L13" s="181" t="s">
        <v>11</v>
      </c>
      <c r="M13" s="181" t="s">
        <v>11</v>
      </c>
      <c r="N13" s="181" t="s">
        <v>11</v>
      </c>
      <c r="O13" s="178">
        <v>693300</v>
      </c>
      <c r="P13" s="181" t="s">
        <v>11</v>
      </c>
      <c r="Q13" s="181" t="s">
        <v>11</v>
      </c>
      <c r="R13" s="181" t="s">
        <v>11</v>
      </c>
      <c r="S13" s="181" t="s">
        <v>11</v>
      </c>
      <c r="T13" s="181" t="s">
        <v>11</v>
      </c>
    </row>
    <row r="14" s="176" customFormat="1" ht="20" customHeight="1" spans="1:20">
      <c r="A14" s="179" t="s">
        <v>379</v>
      </c>
      <c r="B14" s="180"/>
      <c r="C14" s="180"/>
      <c r="D14" s="180" t="s">
        <v>380</v>
      </c>
      <c r="E14" s="181" t="s">
        <v>11</v>
      </c>
      <c r="F14" s="181" t="s">
        <v>11</v>
      </c>
      <c r="G14" s="181" t="s">
        <v>11</v>
      </c>
      <c r="H14" s="178">
        <v>148147.05</v>
      </c>
      <c r="I14" s="183"/>
      <c r="J14" s="178">
        <v>148147.05</v>
      </c>
      <c r="K14" s="178">
        <v>148147.05</v>
      </c>
      <c r="L14" s="181" t="s">
        <v>11</v>
      </c>
      <c r="M14" s="181" t="s">
        <v>11</v>
      </c>
      <c r="N14" s="181" t="s">
        <v>11</v>
      </c>
      <c r="O14" s="178">
        <v>148147.05</v>
      </c>
      <c r="P14" s="181" t="s">
        <v>11</v>
      </c>
      <c r="Q14" s="181" t="s">
        <v>11</v>
      </c>
      <c r="R14" s="181" t="s">
        <v>11</v>
      </c>
      <c r="S14" s="181" t="s">
        <v>11</v>
      </c>
      <c r="T14" s="181" t="s">
        <v>11</v>
      </c>
    </row>
    <row r="15" s="176" customFormat="1" ht="20" customHeight="1" spans="1:20">
      <c r="A15" s="179" t="s">
        <v>381</v>
      </c>
      <c r="B15" s="180"/>
      <c r="C15" s="180"/>
      <c r="D15" s="180" t="s">
        <v>382</v>
      </c>
      <c r="E15" s="181" t="s">
        <v>11</v>
      </c>
      <c r="F15" s="181" t="s">
        <v>11</v>
      </c>
      <c r="G15" s="181" t="s">
        <v>11</v>
      </c>
      <c r="H15" s="178">
        <v>65000</v>
      </c>
      <c r="I15" s="183"/>
      <c r="J15" s="178">
        <v>65000</v>
      </c>
      <c r="K15" s="178">
        <v>65000</v>
      </c>
      <c r="L15" s="181" t="s">
        <v>11</v>
      </c>
      <c r="M15" s="181" t="s">
        <v>11</v>
      </c>
      <c r="N15" s="181" t="s">
        <v>11</v>
      </c>
      <c r="O15" s="178">
        <v>65000</v>
      </c>
      <c r="P15" s="181" t="s">
        <v>11</v>
      </c>
      <c r="Q15" s="181" t="s">
        <v>11</v>
      </c>
      <c r="R15" s="181" t="s">
        <v>11</v>
      </c>
      <c r="S15" s="181" t="s">
        <v>11</v>
      </c>
      <c r="T15" s="181" t="s">
        <v>11</v>
      </c>
    </row>
    <row r="16" ht="24" customHeight="1" spans="1:20">
      <c r="A16" s="168" t="s">
        <v>645</v>
      </c>
      <c r="B16" s="168"/>
      <c r="C16" s="168"/>
      <c r="D16" s="168"/>
      <c r="E16" s="168"/>
      <c r="F16" s="168"/>
      <c r="G16" s="168"/>
      <c r="H16" s="168"/>
      <c r="I16" s="168"/>
      <c r="J16" s="168"/>
      <c r="K16" s="168"/>
      <c r="L16" s="168"/>
      <c r="M16" s="168"/>
      <c r="N16" s="168"/>
      <c r="O16" s="168"/>
      <c r="P16" s="168"/>
      <c r="Q16" s="175"/>
      <c r="R16" s="175"/>
      <c r="S16" s="175"/>
      <c r="T16" s="175"/>
    </row>
    <row r="18" hidden="1" spans="1:16">
      <c r="A18" s="170" t="s">
        <v>387</v>
      </c>
      <c r="B18" s="170"/>
      <c r="C18" s="170"/>
      <c r="D18" s="170"/>
      <c r="E18" s="171" t="e">
        <f>E9-附表4财政拨款收入支出决算总表!C37</f>
        <v>#VALUE!</v>
      </c>
      <c r="H18" s="171">
        <f>H9-附表4财政拨款收入支出决算总表!C9</f>
        <v>0</v>
      </c>
      <c r="I18" s="171"/>
      <c r="J18" s="171"/>
      <c r="K18" s="171">
        <f>K9-附表4财政拨款收入支出决算总表!H34</f>
        <v>0</v>
      </c>
      <c r="L18" s="171"/>
      <c r="M18" s="171"/>
      <c r="N18" s="171"/>
      <c r="O18" s="171"/>
      <c r="P18" s="171">
        <f>P9-附表4财政拨款收入支出决算总表!H35</f>
        <v>0</v>
      </c>
    </row>
    <row r="19" hidden="1" spans="1:20">
      <c r="A19" s="172" t="s">
        <v>646</v>
      </c>
      <c r="B19" s="172"/>
      <c r="C19" s="172"/>
      <c r="D19" s="172"/>
      <c r="E19" s="172"/>
      <c r="F19" s="172"/>
      <c r="G19" s="172"/>
      <c r="H19" s="172"/>
      <c r="I19" s="172"/>
      <c r="J19" s="172"/>
      <c r="K19" s="172"/>
      <c r="L19" s="172"/>
      <c r="M19" s="172"/>
      <c r="N19" s="172"/>
      <c r="O19" s="172"/>
      <c r="P19" s="172"/>
      <c r="Q19" s="172"/>
      <c r="R19" s="172"/>
      <c r="S19" s="172"/>
      <c r="T19" s="172"/>
    </row>
    <row r="20" hidden="1" spans="1:20">
      <c r="A20" s="172" t="s">
        <v>647</v>
      </c>
      <c r="B20" s="172"/>
      <c r="C20" s="172"/>
      <c r="D20" s="172"/>
      <c r="E20" s="172"/>
      <c r="F20" s="172"/>
      <c r="G20" s="172"/>
      <c r="H20" s="172"/>
      <c r="I20" s="172"/>
      <c r="J20" s="172"/>
      <c r="K20" s="172"/>
      <c r="L20" s="172"/>
      <c r="M20" s="172"/>
      <c r="N20" s="172"/>
      <c r="O20" s="172"/>
      <c r="P20" s="172"/>
      <c r="Q20" s="172"/>
      <c r="R20" s="172"/>
      <c r="S20" s="172"/>
      <c r="T20" s="172"/>
    </row>
    <row r="21" hidden="1" spans="1:20">
      <c r="A21" s="172" t="s">
        <v>648</v>
      </c>
      <c r="B21" s="172"/>
      <c r="C21" s="172"/>
      <c r="D21" s="172"/>
      <c r="E21" s="172"/>
      <c r="F21" s="172"/>
      <c r="G21" s="172"/>
      <c r="H21" s="172"/>
      <c r="I21" s="172"/>
      <c r="J21" s="172"/>
      <c r="K21" s="172"/>
      <c r="L21" s="172"/>
      <c r="M21" s="172"/>
      <c r="N21" s="172"/>
      <c r="O21" s="172"/>
      <c r="P21" s="172"/>
      <c r="Q21" s="172"/>
      <c r="R21" s="172"/>
      <c r="S21" s="172"/>
      <c r="T21" s="172"/>
    </row>
    <row r="22" hidden="1" spans="1:20">
      <c r="A22" s="172" t="s">
        <v>649</v>
      </c>
      <c r="B22" s="172"/>
      <c r="C22" s="172"/>
      <c r="D22" s="172"/>
      <c r="E22" s="172"/>
      <c r="F22" s="172"/>
      <c r="G22" s="172"/>
      <c r="H22" s="172"/>
      <c r="I22" s="172"/>
      <c r="J22" s="172"/>
      <c r="K22" s="172"/>
      <c r="L22" s="172"/>
      <c r="M22" s="172"/>
      <c r="N22" s="172"/>
      <c r="O22" s="172"/>
      <c r="P22" s="172"/>
      <c r="Q22" s="172"/>
      <c r="R22" s="172"/>
      <c r="S22" s="172"/>
      <c r="T22" s="172"/>
    </row>
    <row r="23" hidden="1"/>
    <row r="24" hidden="1"/>
    <row r="25" hidden="1"/>
    <row r="26" hidden="1"/>
    <row r="27" hidden="1"/>
  </sheetData>
  <mergeCells count="38">
    <mergeCell ref="A1:T1"/>
    <mergeCell ref="A4:D4"/>
    <mergeCell ref="E4:G4"/>
    <mergeCell ref="H4:J4"/>
    <mergeCell ref="K4:O4"/>
    <mergeCell ref="P4:T4"/>
    <mergeCell ref="R5:T5"/>
    <mergeCell ref="A10:C10"/>
    <mergeCell ref="A11:C11"/>
    <mergeCell ref="A12:C12"/>
    <mergeCell ref="A13:C13"/>
    <mergeCell ref="A14:C14"/>
    <mergeCell ref="A15:C15"/>
    <mergeCell ref="A16:P16"/>
    <mergeCell ref="A18:D18"/>
    <mergeCell ref="A19:T19"/>
    <mergeCell ref="A20:T20"/>
    <mergeCell ref="A21:T21"/>
    <mergeCell ref="A22:T22"/>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zoomScale="80" zoomScaleNormal="80" workbookViewId="0">
      <selection activeCell="A18" sqref="A18"/>
    </sheetView>
  </sheetViews>
  <sheetFormatPr defaultColWidth="9" defaultRowHeight="14.25"/>
  <cols>
    <col min="1" max="3" width="10.8333333333333" style="137" customWidth="1"/>
    <col min="4" max="4" width="9.25" style="137" customWidth="1"/>
    <col min="5" max="12" width="11.6666666666667" style="137" customWidth="1"/>
    <col min="13" max="247" width="9" style="137"/>
  </cols>
  <sheetData>
    <row r="1" s="137" customFormat="1" ht="35.25" customHeight="1" spans="1:10">
      <c r="A1" s="139" t="s">
        <v>650</v>
      </c>
      <c r="B1" s="139"/>
      <c r="C1" s="139"/>
      <c r="D1" s="139"/>
      <c r="E1" s="139"/>
      <c r="F1" s="139"/>
      <c r="G1" s="139"/>
      <c r="H1" s="139"/>
      <c r="I1" s="139"/>
      <c r="J1" s="139"/>
    </row>
    <row r="2" s="137" customFormat="1" ht="20.5" customHeight="1" spans="1:12">
      <c r="A2" s="153"/>
      <c r="B2" s="153"/>
      <c r="C2" s="153"/>
      <c r="D2" s="153"/>
      <c r="E2" s="153"/>
      <c r="F2" s="153"/>
      <c r="G2" s="153"/>
      <c r="H2" s="153"/>
      <c r="I2" s="153"/>
      <c r="L2" s="173" t="s">
        <v>651</v>
      </c>
    </row>
    <row r="3" s="137" customFormat="1" ht="20.5" customHeight="1" spans="1:12">
      <c r="A3" s="154" t="s">
        <v>2</v>
      </c>
      <c r="B3" s="154"/>
      <c r="C3" s="154"/>
      <c r="D3" s="154"/>
      <c r="E3" s="155"/>
      <c r="F3" s="155"/>
      <c r="G3" s="153"/>
      <c r="H3" s="153"/>
      <c r="I3" s="153"/>
      <c r="L3" s="174" t="s">
        <v>431</v>
      </c>
    </row>
    <row r="4" s="151" customFormat="1" ht="27" customHeight="1" spans="1:12">
      <c r="A4" s="156" t="s">
        <v>6</v>
      </c>
      <c r="B4" s="156"/>
      <c r="C4" s="156"/>
      <c r="D4" s="156"/>
      <c r="E4" s="157" t="s">
        <v>432</v>
      </c>
      <c r="F4" s="158"/>
      <c r="G4" s="159"/>
      <c r="H4" s="156" t="s">
        <v>433</v>
      </c>
      <c r="I4" s="156" t="s">
        <v>434</v>
      </c>
      <c r="J4" s="156" t="s">
        <v>80</v>
      </c>
      <c r="K4" s="156"/>
      <c r="L4" s="156"/>
    </row>
    <row r="5" s="152" customFormat="1" ht="24" customHeight="1" spans="1:12">
      <c r="A5" s="156" t="s">
        <v>435</v>
      </c>
      <c r="B5" s="156"/>
      <c r="C5" s="156"/>
      <c r="D5" s="156" t="s">
        <v>94</v>
      </c>
      <c r="E5" s="160"/>
      <c r="F5" s="161"/>
      <c r="G5" s="162"/>
      <c r="H5" s="156"/>
      <c r="I5" s="156"/>
      <c r="J5" s="156" t="s">
        <v>100</v>
      </c>
      <c r="K5" s="156" t="s">
        <v>652</v>
      </c>
      <c r="L5" s="156" t="s">
        <v>653</v>
      </c>
    </row>
    <row r="6" s="152" customFormat="1" ht="23.5" customHeight="1" spans="1:12">
      <c r="A6" s="156"/>
      <c r="B6" s="156"/>
      <c r="C6" s="156"/>
      <c r="D6" s="156"/>
      <c r="E6" s="163" t="s">
        <v>100</v>
      </c>
      <c r="F6" s="163" t="s">
        <v>652</v>
      </c>
      <c r="G6" s="163" t="s">
        <v>653</v>
      </c>
      <c r="H6" s="156"/>
      <c r="I6" s="156"/>
      <c r="J6" s="156"/>
      <c r="K6" s="156"/>
      <c r="L6" s="156" t="s">
        <v>441</v>
      </c>
    </row>
    <row r="7" s="137" customFormat="1" ht="16.5" customHeight="1" spans="1:12">
      <c r="A7" s="156"/>
      <c r="B7" s="156"/>
      <c r="C7" s="156"/>
      <c r="D7" s="156"/>
      <c r="E7" s="164"/>
      <c r="F7" s="164"/>
      <c r="G7" s="164"/>
      <c r="H7" s="156"/>
      <c r="I7" s="156"/>
      <c r="J7" s="156"/>
      <c r="K7" s="156"/>
      <c r="L7" s="156"/>
    </row>
    <row r="8" s="137" customFormat="1" ht="21.5" customHeight="1" spans="1:12">
      <c r="A8" s="156" t="s">
        <v>97</v>
      </c>
      <c r="B8" s="156" t="s">
        <v>98</v>
      </c>
      <c r="C8" s="156" t="s">
        <v>99</v>
      </c>
      <c r="D8" s="156" t="s">
        <v>10</v>
      </c>
      <c r="E8" s="156">
        <v>1</v>
      </c>
      <c r="F8" s="156">
        <v>2</v>
      </c>
      <c r="G8" s="156">
        <v>3</v>
      </c>
      <c r="H8" s="156">
        <v>4</v>
      </c>
      <c r="I8" s="156">
        <v>5</v>
      </c>
      <c r="J8" s="156">
        <v>6</v>
      </c>
      <c r="K8" s="156">
        <v>7</v>
      </c>
      <c r="L8" s="156">
        <v>8</v>
      </c>
    </row>
    <row r="9" s="137" customFormat="1" ht="21.5" customHeight="1" spans="1:12">
      <c r="A9" s="156"/>
      <c r="B9" s="156"/>
      <c r="C9" s="156"/>
      <c r="D9" s="156" t="s">
        <v>100</v>
      </c>
      <c r="E9" s="156"/>
      <c r="F9" s="156"/>
      <c r="G9" s="165"/>
      <c r="H9" s="165"/>
      <c r="I9" s="165"/>
      <c r="J9" s="165"/>
      <c r="K9" s="165"/>
      <c r="L9" s="167"/>
    </row>
    <row r="10" s="137" customFormat="1" ht="25.5" customHeight="1" spans="1:12">
      <c r="A10" s="166"/>
      <c r="B10" s="166"/>
      <c r="C10" s="166"/>
      <c r="D10" s="166"/>
      <c r="E10" s="166"/>
      <c r="F10" s="166"/>
      <c r="G10" s="167"/>
      <c r="H10" s="167"/>
      <c r="I10" s="167"/>
      <c r="J10" s="167"/>
      <c r="K10" s="167"/>
      <c r="L10" s="167"/>
    </row>
    <row r="11" s="137" customFormat="1" ht="20.25" customHeight="1" spans="1:12">
      <c r="A11" s="166"/>
      <c r="B11" s="166"/>
      <c r="C11" s="166"/>
      <c r="D11" s="166"/>
      <c r="E11" s="166"/>
      <c r="F11" s="166"/>
      <c r="G11" s="167"/>
      <c r="H11" s="167"/>
      <c r="I11" s="167"/>
      <c r="J11" s="167"/>
      <c r="K11" s="167"/>
      <c r="L11" s="167"/>
    </row>
    <row r="12" s="137" customFormat="1" ht="20.25" customHeight="1" spans="1:12">
      <c r="A12" s="166"/>
      <c r="B12" s="166"/>
      <c r="C12" s="166"/>
      <c r="D12" s="166"/>
      <c r="E12" s="166"/>
      <c r="F12" s="166"/>
      <c r="G12" s="167"/>
      <c r="H12" s="167"/>
      <c r="I12" s="167"/>
      <c r="J12" s="167"/>
      <c r="K12" s="167"/>
      <c r="L12" s="167"/>
    </row>
    <row r="13" s="137" customFormat="1" ht="20.25" customHeight="1" spans="1:12">
      <c r="A13" s="166"/>
      <c r="B13" s="166"/>
      <c r="C13" s="166"/>
      <c r="D13" s="166"/>
      <c r="E13" s="166"/>
      <c r="F13" s="166"/>
      <c r="G13" s="167"/>
      <c r="H13" s="167"/>
      <c r="I13" s="167"/>
      <c r="J13" s="167"/>
      <c r="K13" s="167"/>
      <c r="L13" s="167"/>
    </row>
    <row r="14" s="137" customFormat="1" ht="20.25" customHeight="1" spans="1:12">
      <c r="A14" s="166"/>
      <c r="B14" s="166"/>
      <c r="C14" s="166"/>
      <c r="D14" s="166"/>
      <c r="E14" s="166"/>
      <c r="F14" s="166"/>
      <c r="G14" s="167"/>
      <c r="H14" s="167"/>
      <c r="I14" s="167"/>
      <c r="J14" s="167"/>
      <c r="K14" s="167"/>
      <c r="L14" s="167"/>
    </row>
    <row r="15" s="137" customFormat="1" ht="20.25" customHeight="1" spans="1:12">
      <c r="A15" s="166"/>
      <c r="B15" s="166"/>
      <c r="C15" s="166"/>
      <c r="D15" s="166"/>
      <c r="E15" s="166"/>
      <c r="F15" s="166"/>
      <c r="G15" s="167"/>
      <c r="H15" s="167"/>
      <c r="I15" s="167"/>
      <c r="J15" s="167"/>
      <c r="K15" s="167"/>
      <c r="L15" s="167"/>
    </row>
    <row r="16" s="137" customFormat="1" ht="20.25" customHeight="1" spans="1:12">
      <c r="A16" s="166"/>
      <c r="B16" s="166"/>
      <c r="C16" s="166"/>
      <c r="D16" s="166"/>
      <c r="E16" s="166"/>
      <c r="F16" s="166"/>
      <c r="G16" s="167"/>
      <c r="H16" s="167"/>
      <c r="I16" s="167"/>
      <c r="J16" s="167"/>
      <c r="K16" s="167"/>
      <c r="L16" s="167"/>
    </row>
    <row r="17" s="137" customFormat="1" ht="24" customHeight="1" spans="1:10">
      <c r="A17" s="168" t="s">
        <v>654</v>
      </c>
      <c r="B17" s="168"/>
      <c r="C17" s="168"/>
      <c r="D17" s="168"/>
      <c r="E17" s="168"/>
      <c r="F17" s="168"/>
      <c r="G17" s="168"/>
      <c r="H17" s="168"/>
      <c r="I17" s="168"/>
      <c r="J17" s="175"/>
    </row>
    <row r="18" s="137" customFormat="1" ht="24" customHeight="1" spans="1:10">
      <c r="A18" s="169" t="s">
        <v>655</v>
      </c>
      <c r="B18" s="169"/>
      <c r="C18" s="169"/>
      <c r="D18" s="169"/>
      <c r="E18" s="169"/>
      <c r="F18" s="169"/>
      <c r="G18" s="169"/>
      <c r="H18" s="169"/>
      <c r="I18" s="169"/>
      <c r="J18" s="175"/>
    </row>
    <row r="20" hidden="1" spans="1:12">
      <c r="A20" s="170" t="s">
        <v>387</v>
      </c>
      <c r="B20" s="170"/>
      <c r="C20" s="170"/>
      <c r="D20" s="170"/>
      <c r="E20" s="171" t="e">
        <f>E9-附表4财政拨款收入支出决算总表!C38</f>
        <v>#VALUE!</v>
      </c>
      <c r="F20" s="171"/>
      <c r="G20" s="171"/>
      <c r="H20" s="171">
        <f>H9-附表4财政拨款收入支出决算总表!C10</f>
        <v>0</v>
      </c>
      <c r="I20" s="171">
        <f>I9-附表4财政拨款收入支出决算总表!I34</f>
        <v>0</v>
      </c>
      <c r="J20" s="171">
        <f>J9-附表4财政拨款收入支出决算总表!I35</f>
        <v>0</v>
      </c>
      <c r="K20" s="171"/>
      <c r="L20" s="171"/>
    </row>
    <row r="21" s="137" customFormat="1" hidden="1" spans="1:20">
      <c r="A21" s="172" t="s">
        <v>656</v>
      </c>
      <c r="B21" s="172"/>
      <c r="C21" s="172"/>
      <c r="D21" s="172"/>
      <c r="E21" s="172"/>
      <c r="F21" s="172"/>
      <c r="G21" s="172"/>
      <c r="H21" s="172"/>
      <c r="I21" s="172"/>
      <c r="J21" s="172"/>
      <c r="K21" s="172"/>
      <c r="L21" s="172"/>
      <c r="M21" s="172"/>
      <c r="N21" s="172"/>
      <c r="O21" s="172"/>
      <c r="P21" s="172"/>
      <c r="Q21" s="172"/>
      <c r="R21" s="172"/>
      <c r="S21" s="172"/>
      <c r="T21" s="172"/>
    </row>
    <row r="22" s="137" customFormat="1" hidden="1" spans="1:20">
      <c r="A22" s="172" t="s">
        <v>657</v>
      </c>
      <c r="B22" s="172"/>
      <c r="C22" s="172"/>
      <c r="D22" s="172"/>
      <c r="E22" s="172"/>
      <c r="F22" s="172"/>
      <c r="G22" s="172"/>
      <c r="H22" s="172"/>
      <c r="I22" s="172"/>
      <c r="J22" s="172"/>
      <c r="K22" s="172"/>
      <c r="L22" s="172"/>
      <c r="M22" s="172"/>
      <c r="N22" s="172"/>
      <c r="O22" s="172"/>
      <c r="P22" s="172"/>
      <c r="Q22" s="172"/>
      <c r="R22" s="172"/>
      <c r="S22" s="172"/>
      <c r="T22" s="172"/>
    </row>
    <row r="23" s="137" customFormat="1" hidden="1" spans="1:20">
      <c r="A23" s="172" t="s">
        <v>658</v>
      </c>
      <c r="B23" s="172"/>
      <c r="C23" s="172"/>
      <c r="D23" s="172"/>
      <c r="E23" s="172"/>
      <c r="F23" s="172"/>
      <c r="G23" s="172"/>
      <c r="H23" s="172"/>
      <c r="I23" s="172"/>
      <c r="J23" s="172"/>
      <c r="K23" s="172"/>
      <c r="L23" s="172"/>
      <c r="M23" s="172"/>
      <c r="N23" s="172"/>
      <c r="O23" s="172"/>
      <c r="P23" s="172"/>
      <c r="Q23" s="172"/>
      <c r="R23" s="172"/>
      <c r="S23" s="172"/>
      <c r="T23" s="172"/>
    </row>
    <row r="24" s="137" customFormat="1" hidden="1" spans="1:20">
      <c r="A24" s="172" t="s">
        <v>659</v>
      </c>
      <c r="B24" s="172"/>
      <c r="C24" s="172"/>
      <c r="D24" s="172"/>
      <c r="E24" s="172"/>
      <c r="F24" s="172"/>
      <c r="G24" s="172"/>
      <c r="H24" s="172"/>
      <c r="I24" s="172"/>
      <c r="J24" s="172"/>
      <c r="K24" s="172"/>
      <c r="L24" s="172"/>
      <c r="M24" s="172"/>
      <c r="N24" s="172"/>
      <c r="O24" s="172"/>
      <c r="P24" s="172"/>
      <c r="Q24" s="172"/>
      <c r="R24" s="172"/>
      <c r="S24" s="172"/>
      <c r="T24" s="172"/>
    </row>
    <row r="25" hidden="1"/>
    <row r="26" hidden="1"/>
  </sheetData>
  <mergeCells count="31">
    <mergeCell ref="A1:J1"/>
    <mergeCell ref="A3:D3"/>
    <mergeCell ref="A4:D4"/>
    <mergeCell ref="J4:L4"/>
    <mergeCell ref="A10:C10"/>
    <mergeCell ref="A11:C11"/>
    <mergeCell ref="A12:C12"/>
    <mergeCell ref="A13:C13"/>
    <mergeCell ref="A14:C14"/>
    <mergeCell ref="A15:C15"/>
    <mergeCell ref="A16:C16"/>
    <mergeCell ref="A17:I17"/>
    <mergeCell ref="A20:C20"/>
    <mergeCell ref="A21:L21"/>
    <mergeCell ref="A22:L22"/>
    <mergeCell ref="A23:L23"/>
    <mergeCell ref="A24:L24"/>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昆明经济技术开发区社会事务局</cp:lastModifiedBy>
  <cp:revision>1</cp:revision>
  <dcterms:created xsi:type="dcterms:W3CDTF">2006-02-13T05:15:25Z</dcterms:created>
  <cp:lastPrinted>2017-07-10T03:10:22Z</cp:lastPrinted>
  <dcterms:modified xsi:type="dcterms:W3CDTF">2023-09-22T08:38:09Z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DAB1A177203847A49B777EACF66C2A66</vt:lpwstr>
  </property>
</Properties>
</file>