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2"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中央转移支付补助项目支出预算表11!$A:$A,中央转移支付补助项目支出预算表11!$1:$1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<sst xmlns="http://schemas.openxmlformats.org/spreadsheetml/2006/main" count="1423" uniqueCount="513">
  <si>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</si>
  <si>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</si>
  <si>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</si>
  <si>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</si>
  <si>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</si>
  <si>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</si>
  <si>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</si>
  <si>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</si>
  <si>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</si>
  <si>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</si>
  <si>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</si>
  <si>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</si>
  <si>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</si>
  <si>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</si>
  <si>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</si>
  <si>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</si>
  <si>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</si>
  <si>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</si>
  <si>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</si>
  <si>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</si>
  <si>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</si>
  <si>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</si>
  <si>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</si>
  <si>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</si>
  <si>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</si>
  <si>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</si>
  <si>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</si>
  <si>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</si>
  <si>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</si>
  <si>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</si>
  <si>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</si>
  <si>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</si>
  <si>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</si>
  <si>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</si>
  <si>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</si>
  <si>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</si>
  <si>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</si>
  <si>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</si>
  <si>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</si>
  <si>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</si>
  <si>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</si>
  <si>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</si>
  <si>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</si>
  <si>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</si>
  <si>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</si>
  <si>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</si>
  <si>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</si>
  <si>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</si>
  <si>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</si>
  <si>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</si>
  <si>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</si>
  <si>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</si>
  <si>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</si>
  <si>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</si>
  <si>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</si>
  <si>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</si>
  <si>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</si>
  <si>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</si>
  <si>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</si>
  <si>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</si>
  <si>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</si>
  <si>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</si>
  <si>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</si>
  <si>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</si>
  <si>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</si>
  <si>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</si>
  <si>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</si>
  <si>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</si>
  <si>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</si>
  <si>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211003</t>
  </si>
  <si>
    <t>昆明经济技术开发区第二中学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</si>
  <si>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</si>
  <si>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</si>
  <si>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</si>
  <si>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</si>
  <si>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</si>
  <si>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</si>
  <si>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</si>
  <si>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</si>
  <si>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</si>
  <si>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</si>
  <si>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</si>
  <si>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</si>
  <si>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</si>
  <si>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</si>
  <si>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</si>
  <si>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</si>
  <si>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</si>
  <si>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</si>
  <si>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</si>
  <si>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</si>
  <si>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</si>
  <si>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</si>
  <si>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</si>
  <si>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</si>
  <si>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</si>
  <si>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</si>
  <si>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</si>
  <si>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</si>
  <si>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</si>
  <si>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</si>
  <si>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</si>
  <si>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</si>
  <si>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</si>
  <si>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</si>
  <si>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</si>
  <si>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</si>
  <si>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</si>
  <si>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</si>
  <si>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</si>
  <si>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</si>
  <si>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</si>
  <si>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</si>
  <si>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</si>
  <si>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</si>
  <si>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</si>
  <si>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</si>
  <si>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</si>
  <si>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</si>
  <si>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</si>
  <si>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</si>
  <si>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</si>
  <si>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</si>
  <si>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</si>
  <si>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</si>
  <si>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</si>
  <si>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</si>
  <si>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</si>
  <si>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</si>
  <si>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</si>
  <si>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</si>
  <si>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</si>
  <si>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</si>
  <si>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</si>
  <si>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</si>
  <si>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</si>
  <si>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</si>
  <si>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</si>
  <si>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</si>
  <si>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</si>
  <si>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</si>
  <si>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</si>
  <si>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</si>
  <si>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</si>
  <si>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</si>
  <si>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</si>
  <si>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</si>
  <si>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</si>
  <si>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</si>
  <si>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</si>
  <si>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</si>
  <si>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</si>
  <si>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</si>
  <si>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</si>
  <si>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</si>
  <si>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</si>
  <si>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</si>
  <si>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</si>
  <si>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</si>
  <si>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</si>
  <si>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</si>
  <si>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</si>
  <si>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</si>
  <si>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</si>
  <si>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</si>
  <si>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</si>
  <si>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</si>
  <si>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</si>
  <si>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</si>
  <si>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</si>
  <si>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</si>
  <si>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</si>
  <si>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</si>
  <si>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</si>
  <si>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</si>
  <si>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</si>
  <si>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</si>
  <si>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</si>
  <si>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</si>
  <si>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</si>
  <si>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</si>
  <si>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</si>
  <si>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</si>
  <si>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</si>
  <si>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</si>
  <si>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</si>
  <si>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</si>
  <si>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</si>
  <si>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</si>
  <si>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</si>
  <si>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</si>
  <si>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</si>
  <si>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中国（云南）自由贸易试验区昆明片区社会事务局\昆明经济技术开发区社会事务局</t>
  </si>
  <si>
    <t>530184210000000000896</t>
  </si>
  <si>
    <t>事业人员基本支出工资</t>
  </si>
  <si>
    <t>30101</t>
  </si>
  <si>
    <t>基本工资</t>
  </si>
  <si>
    <t>30102</t>
  </si>
  <si>
    <t>津贴补贴</t>
  </si>
  <si>
    <t>30103</t>
  </si>
  <si>
    <t>奖金</t>
  </si>
  <si>
    <t>30107</t>
  </si>
  <si>
    <t>绩效工资</t>
  </si>
  <si>
    <t>530184210000000000897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</si>
  <si>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</si>
  <si>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</si>
  <si>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</si>
  <si>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</si>
  <si>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</si>
  <si>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</si>
  <si>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</si>
  <si>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</si>
  <si>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</si>
  <si>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</si>
  <si>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</si>
  <si>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530184210000000000898</t>
  </si>
  <si>
    <t>30113</t>
  </si>
  <si>
    <t>530184210000000000899</t>
  </si>
  <si>
    <t>对个人和家庭补助</t>
  </si>
  <si>
    <t>30302</t>
  </si>
  <si>
    <t>退休费</t>
  </si>
  <si>
    <t>530184210000000000900</t>
  </si>
  <si>
    <t>公车购置及运维费</t>
  </si>
  <si>
    <t>30231</t>
  </si>
  <si>
    <t>公务用车运行维护费</t>
  </si>
  <si>
    <t>530184210000000000902</t>
  </si>
  <si>
    <t>工会经费</t>
  </si>
  <si>
    <t>30228</t>
  </si>
  <si>
    <t>530184210000000000903</t>
  </si>
  <si>
    <t>一般公用经费</t>
  </si>
  <si>
    <t>30229</t>
  </si>
  <si>
    <t>福利费</t>
  </si>
  <si>
    <t>30299</t>
  </si>
  <si>
    <t>其他商品和服务支出</t>
  </si>
  <si>
    <t>530184231100001423978</t>
  </si>
  <si>
    <t>事业人员绩效奖励</t>
  </si>
  <si>
    <t>530184231100001423979</t>
  </si>
  <si>
    <t>离退休人员经费</t>
  </si>
  <si>
    <t>30305</t>
  </si>
  <si>
    <t>生活补助</t>
  </si>
  <si>
    <t>530184241100002166192</t>
  </si>
  <si>
    <t>其他人员支出</t>
  </si>
  <si>
    <t>30199</t>
  </si>
  <si>
    <t>其他工资福利支出</t>
  </si>
  <si>
    <t>530184241100002166203</t>
  </si>
  <si>
    <t>学校生均公用经费</t>
  </si>
  <si>
    <t>30201</t>
  </si>
  <si>
    <t>办公费</t>
  </si>
  <si>
    <t>30205</t>
  </si>
  <si>
    <t>水费</t>
  </si>
  <si>
    <t>30206</t>
  </si>
  <si>
    <t>电费</t>
  </si>
  <si>
    <t>30213</t>
  </si>
  <si>
    <t>维修（护）费</t>
  </si>
  <si>
    <t>30216</t>
  </si>
  <si>
    <t>培训费</t>
  </si>
  <si>
    <t>530184251100003841549</t>
  </si>
  <si>
    <t>编外合同制人员公用经费</t>
  </si>
  <si>
    <t>530184251100003841550</t>
  </si>
  <si>
    <t>残疾人保障金</t>
  </si>
  <si>
    <t>预算05-1表</t>
  </si>
  <si>
    <t>项目分类</t>
  </si>
  <si>
    <t>项目单位</t>
  </si>
  <si>
    <t>经济科目编码</t>
  </si>
  <si>
    <t>经济科目名称</t>
  </si>
  <si>
    <t>本年拨款</t>
  </si>
  <si>
    <t>其中：本次下达</t>
  </si>
  <si>
    <t>民生类</t>
  </si>
  <si>
    <t>530184221100000205815</t>
  </si>
  <si>
    <t>课后服务专项经费</t>
  </si>
  <si>
    <t>30226</t>
  </si>
  <si>
    <t>劳务费</t>
  </si>
  <si>
    <t>530184221100000213235</t>
  </si>
  <si>
    <t>非同级财政拨款专项资金</t>
  </si>
  <si>
    <t>30308</t>
  </si>
  <si>
    <t>助学金</t>
  </si>
  <si>
    <t>530184221100000667707</t>
  </si>
  <si>
    <t>教师各项活动专项经费</t>
  </si>
  <si>
    <t>530184251100003609380</t>
  </si>
  <si>
    <t>物业管理服务专项经费</t>
  </si>
  <si>
    <t>30209</t>
  </si>
  <si>
    <t>物业管理费</t>
  </si>
  <si>
    <t>530184251100003611991</t>
  </si>
  <si>
    <t>保安服务专项经费</t>
  </si>
  <si>
    <t>30227</t>
  </si>
  <si>
    <t>委托业务费</t>
  </si>
  <si>
    <t>预算05-2表</t>
  </si>
  <si>
    <t>项目年度绩效目标</t>
  </si>
  <si>
    <t>一级指标</t>
  </si>
  <si>
    <t>二级指标</t>
  </si>
  <si>
    <t>三级指标</t>
  </si>
  <si>
    <t>指标性质</t>
  </si>
  <si>
    <t>指标值</t>
  </si>
  <si>
    <t>度量单位</t>
  </si>
  <si>
    <t>指标属性</t>
  </si>
  <si>
    <t>指标内容</t>
  </si>
  <si>
    <t>保障学校安全，根据实际测算，2025年实际服务时间为4个月，预计保安服务费所需资金为225420元。
1.学校与学校服务单位共同确定值勤岗位，由学校服务单位制定岗位职责，学校主管部门批准后实施。全天候24小时对学校各区域进行值班巡逻，负责维持学校正常的消防、治安、教学和交通秩序。
2.维护学校的正常教学、生活秩序，保障工作人员、师生的人身和财产安全，保护学校的设施和设备，预防各类刑事案件和治安事件的发生。
3.学校发生治安纠纷和校内交通纠纷时，保安必须在接到通知后5分钟内到达现场，到达现场后，要保护好师生人员和学校设备安全，及时协助相关部门化解矛盾、解决纠纷，必要时立即向有关部门和领导汇报。
4.负责日常安全检查、巡逻，加强重点部位的防范，及时发现工作中存在的问题，消除安全隐患。
5.落实防火、防盗、防诈骗、防抢窃、防破坏、防窃密等的预防工作，及时替部门室、师生做好安全防盗等工作，力争做到少发案或不发案。
6.建立完善各项应急预案（如：火警、爆炸、投毒、非法集会、其它破坏、盗窃、纠纷的处置等），以书面的形式报学校备案。做好突发事件的应急处置工作，要求各类应急处置预案完备，定期对所属保安人员组织演练，不断提高处理突发事件的应变能力。
7.及时按要求为学校开展各类重大活动提供安全服务保障。
8.积极配合保卫科做好全校范围内的安全检查及各类应急预案的演练和有关安全工作。
9.对财务部临时要求的各收费点送款，做好安全保障，确保财务人员及其款项的安全。
10.制定和组织落实消防安全工作的各项制度及措施，全体保安员均为义务消防员，服务单位应对保安员进行岗前培训，特别是消防技能的培训，使保安员具有一定的业务素质。保证每年不少于两次的消防演练安排。
11.发生在服务区域内的刑事、治安案件应及时处理并报告当地公安机关和学校保卫科，采取措施保护案发现场，协助公安机关依法妥善处理责任范围内的各类突发事件。</t>
  </si>
  <si>
    <t>产出指标</t>
  </si>
  <si>
    <t>数量指标</t>
  </si>
  <si>
    <t>聘用保安人数</t>
  </si>
  <si>
    <t>&gt;=</t>
  </si>
  <si>
    <t>17</t>
  </si>
  <si>
    <t>人</t>
  </si>
  <si>
    <t>定量指标</t>
  </si>
  <si>
    <t>保安聘用人员人数情况</t>
  </si>
  <si>
    <t>质量指标</t>
  </si>
  <si>
    <t>每个工作日保安巡查次数</t>
  </si>
  <si>
    <t>次</t>
  </si>
  <si>
    <t>反映学校保安人员在岗情况</t>
  </si>
  <si>
    <t>保安人员在岗率</t>
  </si>
  <si>
    <t>98</t>
  </si>
  <si>
    <t>%</t>
  </si>
  <si>
    <t>时效指标</t>
  </si>
  <si>
    <t>工作完成时限</t>
  </si>
  <si>
    <t>=</t>
  </si>
  <si>
    <t>年度内</t>
  </si>
  <si>
    <t>是/否</t>
  </si>
  <si>
    <t>定性指标</t>
  </si>
  <si>
    <t>反映学校保安人员工作完成度好坏</t>
  </si>
  <si>
    <t>安全保障费支付时限</t>
  </si>
  <si>
    <t>2025年12月31日以前</t>
  </si>
  <si>
    <t xml:space="preserve">
安全保障费支付时限</t>
  </si>
  <si>
    <t>效益指标</t>
  </si>
  <si>
    <t>社会效益</t>
  </si>
  <si>
    <t>人身财产安全事故率</t>
  </si>
  <si>
    <t>&lt;=</t>
  </si>
  <si>
    <t>0</t>
  </si>
  <si>
    <t>反映安保对人身财产安全的保障力度</t>
  </si>
  <si>
    <t>满意度指标</t>
  </si>
  <si>
    <t>服务对象满意度</t>
  </si>
  <si>
    <t>服务受益人员满意度</t>
  </si>
  <si>
    <t>90</t>
  </si>
  <si>
    <t>开展问卷调查</t>
  </si>
  <si>
    <t xml:space="preserve"> 保障学校安全、学校校园卫生，根据实际测算，2025年实际服务时间为4个月，预计物业服务费所需资金为213240元，保安服务费预计所需资金为225420元。
1.学校与学校服务单位共同确定值勤岗位，由学校服务单位制定岗位职责，学校主管部门批准后实施。全天候24小时对学校各区域进行值班巡逻，负责维持学校正常的消防、治安、教学和交通秩序。
2.维护学校的正常教学、生活秩序，保障工作人员、师生的人身和财产安全，保护学校的设施和设备，预防各类刑事案件和治安事件的发生。
3.学校发生治安纠纷和校内交通纠纷时，保安必须在接到通知后5分钟内到达现场，到达现场后，要保护好师生人员和学校设备安全，及时协助相关部门化解矛盾、解决纠纷，必要时立即向有关部门和领导汇报。
4.负责日常安全检查、巡逻，加强重点部位的防范，及时发现工作中存在的问题，消除安全隐患。
5.落实防火、防盗、防诈骗、防抢窃、防破坏、防窃密等的预防工作，及时替部门室、师生做好安全防盗等工作，力争做到少发案或不发案。
6.建立完善各项应急预案（如：火警、爆炸、投毒、非法集会、其它破坏、盗窃、纠纷的处置等），以书面的形式报学校备案。做好突发事件的应急处置工作，要求各类应急处置预案完备，定期对所属保安人员组织演练，不断提高处理突发事件的应变能力。
7.及时按要求为学校开展各类重大活动提供安全服务保障。
8.积极配合保卫科做好全校范围内的安全检查及各类应急预案的演练和有关安全工作。
9.对财务部临时要求的各收费点送款，做好安全保障，确保财务人员及其款项的安全。
10.制定和组织落实消防安全工作的各项制度及措施，全体保安员均为义务消防员，服务单位应对保安员进行岗前培训，特别是消防技能的培训，使保安员具有一定的业务素质。保证每年不少于两次的消防演练安排。
11.发生在服务区域内的刑事、治安案件应及时处理并报告当地公安机关和学校保卫科，采取措施保护案发现场，协助公安机关依法妥善处理责任范围内的各类突发事件。
12.校园卫生、绿化合格。
13.服务各种功能室的卫生清洁。</t>
  </si>
  <si>
    <t>设施设备（系统）检查检修次数</t>
  </si>
  <si>
    <t>1.00</t>
  </si>
  <si>
    <t>次/月（季、年）</t>
  </si>
  <si>
    <t>反映电梯、空调、消防、安保、会议系统等设施设备检查检修次数的情况。（具体运用时，根据不同的设施对检查的要求进行检查频次的设置。）</t>
  </si>
  <si>
    <t>零星修缮（维修）处理时限</t>
  </si>
  <si>
    <t>小时</t>
  </si>
  <si>
    <t>反映零星修缮处理完成的时限情况。</t>
  </si>
  <si>
    <t>绿化存活率</t>
  </si>
  <si>
    <t>反映绿化存活的情况。绿化存活率=存活绿化数（面积）/总绿化数（面积）*100%</t>
  </si>
  <si>
    <t>卫生保洁合格率</t>
  </si>
  <si>
    <t>反映卫生保洁检查验收合格的情况。卫生保洁合格率=卫生保洁检查验收合格次数/卫生保洁总次数*100%</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</si>
  <si>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</si>
  <si>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</si>
  <si>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</si>
  <si>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</si>
  <si>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受益人群覆盖率</t>
  </si>
  <si>
    <t>反映受益人群覆盖率</t>
  </si>
  <si>
    <t>可持续影响</t>
  </si>
  <si>
    <t>校园环境</t>
  </si>
  <si>
    <t>干净整洁</t>
  </si>
  <si>
    <t>年</t>
  </si>
  <si>
    <t>反映校园环境</t>
  </si>
  <si>
    <t>使用问卷调查</t>
  </si>
  <si>
    <t>2025年学校预计为875名学生提供三点半课后服务，同时预计全年课后服务天数为200天。通过开展三点半后课堂服务，预期促进学生健康成长、帮助家长解决按时接送学生的困难，进一步增强教育服务能力、使人民群众具有更多获得感和幸福感，同时学校师生对此项工作开展满意度达95%以上。</t>
  </si>
  <si>
    <t>开展三点半后课后服务人数</t>
  </si>
  <si>
    <t>875</t>
  </si>
  <si>
    <t>安排学生做作业、自主阅读、体育、艺术、科普活动，以及娱乐游戏、拓展训练、开展社团及兴趣小组活动、观看适宜儿童的影片、对个别学习有困难的学生给予免费辅导帮助</t>
  </si>
  <si>
    <t>课后服务时间</t>
  </si>
  <si>
    <t>200</t>
  </si>
  <si>
    <t>天</t>
  </si>
  <si>
    <t>明确课后服务人员责任，加强对师生安全卫生意识教育；强化活动场所安全检查和门卫登记管理制度，制定并落实严格的考勤、监管、交接班制度和应急预案措施</t>
  </si>
  <si>
    <t>课后服务工作按年初计划和安排有序推进</t>
  </si>
  <si>
    <t>2025年1-12月</t>
  </si>
  <si>
    <t>课后服务工作经费支付时限</t>
  </si>
  <si>
    <t>成本指标</t>
  </si>
  <si>
    <t>社会成本指标</t>
  </si>
  <si>
    <t>2025年预算批复数</t>
  </si>
  <si>
    <t>元</t>
  </si>
  <si>
    <t>经费支出控制在预算范围内</t>
  </si>
  <si>
    <t>增强教育服务能力，提升获得感和幸福感</t>
  </si>
  <si>
    <t>教育服务能力提升</t>
  </si>
  <si>
    <t>针对课后服务工作开展情况，对学校师生开展问卷调查工作</t>
  </si>
  <si>
    <t>95</t>
  </si>
  <si>
    <t>针对课后工作开展情况，对学校师生开展问卷调查工作</t>
  </si>
  <si>
    <t>学校为贯彻党的十八届三中全会提出的“强化体育课和课外锻炼，促进青少年身心健康、体魄强健”的目标要求，落实云南省强化体育课和课外锻炼的相关要求，重视学校体育课和课外锻炼，2025年预计举办在职教师节活动1次，增强教师教学水平；采购体育教师服装4套并配备给体育教师，增强体育教师着装规范性；为67名教师开展体检1次，保障学校教师身体健康等。通过项目实施抓好骨干教师队伍建设，强化教师业务培训落实，实现教师队伍的优化和提高。同时，通过项目开展预期学校师生对此工作满意度达95%以上。按照《中共昆明经济技术开发区社会事业局委员会关于印发&lt;经开区社会事业局关于加强中小学校党的建设工作的实施意见&gt;的通知》（昆经开社党【2017】25号）文件，为落实全面从严治党要求，2025年，学校预计开展党员竞赛及党建活动培训各1次，通过项目实施全面提高中小学党建工作科学化水平，强化党建引领作用，壮大党组织队伍，促进全区教育事业科学发展，同时让学校党员对此项工作满意度达95%以上。根据《关于批复昆明经济技术开发区各预算单位2020年部门预算的通知》（昆经开财【2020】1号文）文件，进一步发挥好团组织凝聚青年、团结青年的作用，搞好共青团的各项活动，丰富广大团员青年的生活。</t>
  </si>
  <si>
    <t>团委各项活动</t>
  </si>
  <si>
    <t>开展团委活动</t>
  </si>
  <si>
    <t>党建日常培训活动</t>
  </si>
  <si>
    <t>购买读本、党刊党章，开展党建工作，党工委会议、党建例会</t>
  </si>
  <si>
    <t>举办在职教师节活动</t>
  </si>
  <si>
    <t>举办在职教师节活动（庆祝教师节先进个人等表彰、教师节教师征文比赛）</t>
  </si>
  <si>
    <t>采购体育教师服装</t>
  </si>
  <si>
    <t>套</t>
  </si>
  <si>
    <t>教师体检</t>
  </si>
  <si>
    <t>67</t>
  </si>
  <si>
    <t>安排教师每年进行一次体检</t>
  </si>
  <si>
    <t>开展退休教师活动（春节、元旦、国庆、教师节）</t>
  </si>
  <si>
    <t>3次*12人=42人次</t>
  </si>
  <si>
    <t>人次</t>
  </si>
  <si>
    <t>开展退休教师活动（新年春节慰问退休教师、教师节退休教师座谈会、国庆、元旦退休教师活动）</t>
  </si>
  <si>
    <t>加强团员队伍建设，学校师生入团率达标</t>
  </si>
  <si>
    <t>入团率达标</t>
  </si>
  <si>
    <t>加强团员队伍建设</t>
  </si>
  <si>
    <t>教师体检率</t>
  </si>
  <si>
    <t>100</t>
  </si>
  <si>
    <t>教师体检率达100%</t>
  </si>
  <si>
    <t>活动举行完成率</t>
  </si>
  <si>
    <t>物品验收合格率</t>
  </si>
  <si>
    <t>物品验收合格率达100%</t>
  </si>
  <si>
    <t>按要求及时开展党建工作，确保2025年党建工作目标责任年度任务圆满完成</t>
  </si>
  <si>
    <t>2025年1月-12月</t>
  </si>
  <si>
    <t>按要求及时开展党建工作，党工委会议、党建例会、党员主题教育培训定期召开，确保2025年党建工作目标责任年度任务圆满完成</t>
  </si>
  <si>
    <t>各项教学工作按年初计划和安排有序推进</t>
  </si>
  <si>
    <t>团员活动工作按年初计划和安排有序推进</t>
  </si>
  <si>
    <t>教师各项活动工作经费支付时限</t>
  </si>
  <si>
    <t>强化党建引领作用，壮大党组织队伍</t>
  </si>
  <si>
    <t>培养党政领导干部</t>
  </si>
  <si>
    <t>优化教师结构，提高教师素质</t>
  </si>
  <si>
    <t>提高教师素质</t>
  </si>
  <si>
    <t>促进青少年身心健康、体魄强健</t>
  </si>
  <si>
    <t>提高青少年身体素质</t>
  </si>
  <si>
    <t>针对学校教师活动工作开展情况，对学校师生开展问卷调查工作</t>
  </si>
  <si>
    <t>针对学校教师活动开展情况，对学校师生开展问卷调查工作</t>
  </si>
  <si>
    <t>核算2025年度非同级财政预算单位划拨各类专项资金。</t>
  </si>
  <si>
    <t>非同级财政预算单位</t>
  </si>
  <si>
    <t>按照拨款单位核算</t>
  </si>
  <si>
    <t>户</t>
  </si>
  <si>
    <t>核算2024年度非同级财政预算单位划拨各类专项资金</t>
  </si>
  <si>
    <t>按照学校资金管理办法核算各类专项资金，专款专用，专账核算</t>
  </si>
  <si>
    <t>各类专项资金，专款专用，专账核算</t>
  </si>
  <si>
    <t>项</t>
  </si>
  <si>
    <t>资金核算期间</t>
  </si>
  <si>
    <t>按照金学校专项资金管理办法核算各类专项资金，专款专用，专账核算</t>
  </si>
  <si>
    <t>核算2025年度非同级财政预算单位划拨各类专项资金</t>
  </si>
  <si>
    <t>学校在职员工、学生及学生家长满意度调查</t>
  </si>
  <si>
    <t>&gt;</t>
  </si>
  <si>
    <t>预算06表</t>
  </si>
  <si>
    <t>政府性基金预算支出预算表</t>
  </si>
  <si>
    <t>单位名称：昆明市发展和改革委员会</t>
  </si>
  <si>
    <t>政府性基金预算支出</t>
  </si>
  <si>
    <t>说明：本单位不涉及政府性基金预算支出，本表数据为空。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</si>
  <si>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</si>
  <si>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</si>
  <si>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</si>
  <si>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</si>
  <si>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</si>
  <si>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</si>
  <si>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</si>
  <si>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</si>
  <si>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</si>
  <si>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</si>
  <si>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</si>
  <si>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车辆加油服务</t>
  </si>
  <si>
    <t>车辆加油、添加燃料服务</t>
  </si>
  <si>
    <t>车辆维修和保养服务</t>
  </si>
  <si>
    <t>机动车保险服务</t>
  </si>
  <si>
    <t>份</t>
  </si>
  <si>
    <t>复印纸</t>
  </si>
  <si>
    <t>物业管理服务</t>
  </si>
  <si>
    <t>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</si>
  <si>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</si>
  <si>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</si>
  <si>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</si>
  <si>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</si>
  <si>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</si>
  <si>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</si>
  <si>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</si>
  <si>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</si>
  <si>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说明：本单位不涉及政府购买服务预算，此表数据为空。</t>
  </si>
  <si>
    <t>预算09-1表</t>
  </si>
  <si>
    <t>2025年对下转移支付预算表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</si>
  <si>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</si>
  <si>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</si>
  <si>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</si>
  <si>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</si>
  <si>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</si>
  <si>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</si>
  <si>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</si>
  <si>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</si>
  <si>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</si>
  <si>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</si>
  <si>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</si>
  <si>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</si>
  <si>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</si>
  <si>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</si>
  <si>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</si>
  <si>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</si>
  <si>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</si>
  <si>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</si>
  <si>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</si>
  <si>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</si>
  <si>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</si>
  <si>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</si>
  <si>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无</t>
  </si>
  <si>
    <t>说明：本单位不涉及对下转移支付预算，本表数据为空。</t>
  </si>
  <si>
    <t>预算09-2表</t>
  </si>
  <si>
    <t>2025年对下转移支付绩效目标表</t>
  </si>
  <si>
    <t>说明：本单位不涉及对下转移支付绩效目标，本表数据为空。</t>
  </si>
  <si>
    <t>预算10表</t>
  </si>
  <si>
    <t>2025年新增资产配置表</t>
  </si>
  <si>
    <t>单位名称:昆明经济技术开发区第二中学</t>
  </si>
  <si>
    <t>资产类别</t>
  </si>
  <si>
    <t>资产分类代码.名称</t>
  </si>
  <si>
    <t>资产名称</t>
  </si>
  <si>
    <t>计量单位</t>
  </si>
  <si>
    <t>财政部门批复数（元）</t>
  </si>
  <si>
    <t>单价</t>
  </si>
  <si>
    <t>金额</t>
  </si>
  <si>
    <t>说明：本单位不涉及新增资产配置，本表数据为空。</t>
  </si>
  <si>
    <t>预算11表</t>
  </si>
  <si>
    <t>2025年中央转移支付补助项目支出预算表</t>
  </si>
  <si>
    <t>单位名称：昆明经济技术开发区第二中学</t>
  </si>
  <si>
    <t>上级补助</t>
  </si>
  <si>
    <t>说明：本单位不涉及中央转移支付补助项目支出，此表数据为空。</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</si>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</sst>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
      <color rgb="FFFFFFFF"/>
      <name val="宋体"/>
      <charset val="134"/>
    </font>
    <font>
      <b/>
      <sz val="21"/>
      <color rgb="FF000000"/>
      <name val="宋体"/>
      <charset val="134"/>
    </font>
    <font>
      <sz val="10"/>
      <color rgb="FF000000"/>
      <name val="Arial"/>
      <charset val="134"/>
    </font>
    <font>
      <b/>
      <sz val="18"/>
      <color rgb="FF000000"/>
      <name val="宋体"/>
      <charset val="134"/>
    </font>
    <font>
      <b/>
      <sz val="23.95"/>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9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wrapText="1"/>
      <protection locked="0"/>
    </xf>
    <xf numFmtId="176"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0" xfId="0" applyFont="1" applyBorder="1" applyAlignment="1" applyProtection="1">
      <alignment horizontal="right" vertical="center"/>
      <protection locked="0"/>
    </xf>
    <xf numFmtId="0" fontId="1" fillId="0" borderId="0" xfId="0" applyFont="1" applyBorder="1" applyAlignment="1" applyProtection="1">
      <alignment horizontal="right"/>
      <protection locked="0"/>
    </xf>
    <xf numFmtId="0" fontId="1" fillId="0" borderId="7" xfId="0" applyFont="1" applyBorder="1" applyAlignment="1" applyProtection="1">
      <alignment horizontal="center" vertical="center"/>
      <protection locked="0"/>
    </xf>
    <xf numFmtId="0" fontId="6" fillId="0" borderId="0" xfId="0" applyFont="1" applyBorder="1" applyAlignment="1">
      <alignment horizontal="center" vertical="center"/>
    </xf>
    <xf numFmtId="49" fontId="7" fillId="0" borderId="0" xfId="50" applyNumberFormat="1" applyFont="1" applyBorder="1">
      <alignment horizontal="left" vertical="center" wrapText="1"/>
    </xf>
    <xf numFmtId="49" fontId="7" fillId="0" borderId="0" xfId="50" applyNumberFormat="1" applyFont="1" applyBorder="1" applyAlignment="1">
      <alignment horizontal="right" vertical="center" wrapText="1"/>
    </xf>
    <xf numFmtId="49" fontId="8" fillId="0" borderId="0" xfId="50" applyNumberFormat="1" applyFont="1" applyBorder="1" applyAlignment="1">
      <alignment horizontal="center" vertical="center" wrapText="1"/>
    </xf>
    <xf numFmtId="49" fontId="9" fillId="0" borderId="7" xfId="50" applyNumberFormat="1" applyFont="1" applyBorder="1" applyAlignment="1">
      <alignment horizontal="center" vertical="center" wrapText="1"/>
    </xf>
    <xf numFmtId="49" fontId="10" fillId="0" borderId="7" xfId="50" applyNumberFormat="1" applyFont="1" applyBorder="1" applyAlignment="1">
      <alignment horizontal="center" vertical="center" wrapText="1"/>
    </xf>
    <xf numFmtId="49" fontId="9" fillId="0" borderId="7" xfId="50" applyNumberFormat="1" applyFont="1" applyBorder="1">
      <alignment horizontal="left" vertical="center" wrapText="1"/>
    </xf>
    <xf numFmtId="180" fontId="7" fillId="0" borderId="7" xfId="56" applyNumberFormat="1" applyFont="1" applyBorder="1">
      <alignment horizontal="right" vertical="center"/>
    </xf>
    <xf numFmtId="176" fontId="7" fillId="0" borderId="7" xfId="51" applyNumberFormat="1" applyFont="1" applyBorder="1">
      <alignment horizontal="right" vertical="center"/>
    </xf>
    <xf numFmtId="0" fontId="11"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11"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2" borderId="1" xfId="0" applyFont="1" applyFill="1" applyBorder="1" applyAlignment="1">
      <alignment horizontal="center" vertical="center"/>
    </xf>
    <xf numFmtId="0" fontId="4" fillId="0" borderId="8" xfId="0" applyFont="1" applyBorder="1" applyAlignment="1">
      <alignment horizontal="center" vertical="center" wrapText="1"/>
    </xf>
    <xf numFmtId="0" fontId="1" fillId="2" borderId="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2" fillId="2" borderId="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4" fillId="0" borderId="0" xfId="0" applyFont="1" applyBorder="1"/>
    <xf numFmtId="0" fontId="14" fillId="0" borderId="0" xfId="0" applyFont="1" applyBorder="1" applyProtection="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4"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center" vertical="center"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1" fillId="2" borderId="0" xfId="0" applyFont="1" applyFill="1" applyBorder="1" applyAlignment="1" applyProtection="1">
      <alignment horizontal="right" vertical="center" wrapText="1"/>
      <protection locked="0"/>
    </xf>
    <xf numFmtId="0" fontId="16"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0" fontId="14" fillId="2" borderId="0" xfId="0" applyFont="1" applyFill="1" applyBorder="1" applyAlignment="1">
      <alignment horizontal="left"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176" fontId="19" fillId="0" borderId="7" xfId="0" applyNumberFormat="1" applyFont="1" applyBorder="1" applyAlignment="1">
      <alignment horizontal="right" vertical="center"/>
    </xf>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14"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155"/>
      <c r="B2" s="155"/>
      <c r="C2" s="155"/>
      <c r="D2" s="142" t="s">
        <v>0</v>
      </c>
    </row>
    <row r="3" ht="41.25" customHeight="1" spans="1:1">
      <c r="A3" s="156" t="str">
        <f>"2025"&amp;"年部门财务收支预算总表"</f>
        <v>2025年部门财务收支预算总表</v>
      </c>
    </row>
    <row r="4" ht="17.25" customHeight="1" spans="1:4">
      <c r="A4" s="157" t="str">
        <f>"单位名称："&amp;"昆明经济技术开发区第二中学"</f>
        <v>单位名称：昆明经济技术开发区第二中学</v>
      </c>
      <c r="B4" s="158"/>
      <c r="D4" s="125" t="s">
        <v>1</v>
      </c>
    </row>
    <row r="5" ht="23.25" customHeight="1" spans="1:4">
      <c r="A5" s="159" t="s">
        <v>2</v>
      </c>
      <c r="B5" s="160"/>
      <c r="C5" s="159" t="s">
        <v>3</v>
      </c>
      <c r="D5" s="160"/>
    </row>
    <row r="6" ht="24" customHeight="1" spans="1:4">
      <c r="A6" s="159" t="s">
        <v>4</v>
      </c>
      <c r="B6" s="159" t="s">
        <v>5</v>
      </c>
      <c r="C6" s="159" t="s">
        <v>6</v>
      </c>
      <c r="D6" s="159" t="s">
        <v>5</v>
      </c>
    </row>
    <row r="7" ht="17.25" customHeight="1" spans="1:4">
      <c r="A7" s="161" t="s">
        <v>7</v>
      </c>
      <c r="B7" s="32">
        <v>13768497.6</v>
      </c>
      <c r="C7" s="161" t="s">
        <v>8</v>
      </c>
      <c r="D7" s="32"/>
    </row>
    <row r="8" ht="17.25" customHeight="1" spans="1:4">
      <c r="A8" s="161" t="s">
        <v>9</v>
      </c>
      <c r="B8" s="32"/>
      <c r="C8" s="161" t="s">
        <v>10</v>
      </c>
      <c r="D8" s="32"/>
    </row>
    <row r="9" ht="17.25" customHeight="1" spans="1:4">
      <c r="A9" s="161" t="s">
        <v>11</v>
      </c>
      <c r="B9" s="32"/>
      <c r="C9" s="194" t="s">
        <v>12</v>
      </c>
      <c r="D9" s="32"/>
    </row>
    <row r="10" ht="17.25" customHeight="1" spans="1:4">
      <c r="A10" s="161" t="s">
        <v>13</v>
      </c>
      <c r="B10" s="32"/>
      <c r="C10" s="194" t="s">
        <v>14</v>
      </c>
      <c r="D10" s="32"/>
    </row>
    <row r="11" ht="17.25" customHeight="1" spans="1:4">
      <c r="A11" s="161" t="s">
        <v>15</v>
      </c>
      <c r="B11" s="32">
        <v>3994500</v>
      </c>
      <c r="C11" s="194" t="s">
        <v>16</v>
      </c>
      <c r="D11" s="32">
        <v>12859663</v>
      </c>
    </row>
    <row r="12" ht="17.25" customHeight="1" spans="1:4">
      <c r="A12" s="161" t="s">
        <v>17</v>
      </c>
      <c r="B12" s="32"/>
      <c r="C12" s="194" t="s">
        <v>18</v>
      </c>
      <c r="D12" s="32"/>
    </row>
    <row r="13" ht="17.25" customHeight="1" spans="1:4">
      <c r="A13" s="161" t="s">
        <v>19</v>
      </c>
      <c r="B13" s="32"/>
      <c r="C13" s="31" t="s">
        <v>20</v>
      </c>
      <c r="D13" s="32"/>
    </row>
    <row r="14" ht="17.25" customHeight="1" spans="1:4">
      <c r="A14" s="161" t="s">
        <v>21</v>
      </c>
      <c r="B14" s="32"/>
      <c r="C14" s="31" t="s">
        <v>22</v>
      </c>
      <c r="D14" s="32">
        <v>3608334.6</v>
      </c>
    </row>
    <row r="15" ht="17.25" customHeight="1" spans="1:4">
      <c r="A15" s="161" t="s">
        <v>23</v>
      </c>
      <c r="B15" s="32"/>
      <c r="C15" s="31" t="s">
        <v>24</v>
      </c>
      <c r="D15" s="32">
        <v>695000</v>
      </c>
    </row>
    <row r="16" ht="17.25" customHeight="1" spans="1:4">
      <c r="A16" s="161" t="s">
        <v>25</v>
      </c>
      <c r="B16" s="32">
        <v>3994500</v>
      </c>
      <c r="C16" s="31" t="s">
        <v>26</v>
      </c>
      <c r="D16" s="32"/>
    </row>
    <row r="17" ht="17.25" customHeight="1" spans="1:4">
      <c r="A17" s="130"/>
      <c r="B17" s="32"/>
      <c r="C17" s="31" t="s">
        <v>27</v>
      </c>
      <c r="D17" s="32"/>
    </row>
    <row r="18" ht="17.25" customHeight="1" spans="1:4">
      <c r="A18" s="162"/>
      <c r="B18" s="32"/>
      <c r="C18" s="31" t="s">
        <v>28</v>
      </c>
      <c r="D18" s="32"/>
    </row>
    <row r="19" ht="17.25" customHeight="1" spans="1:4">
      <c r="A19" s="162"/>
      <c r="B19" s="32"/>
      <c r="C19" s="31" t="s">
        <v>29</v>
      </c>
      <c r="D19" s="32"/>
    </row>
    <row r="20" ht="17.25" customHeight="1" spans="1:4">
      <c r="A20" s="162"/>
      <c r="B20" s="32"/>
      <c r="C20" s="31" t="s">
        <v>30</v>
      </c>
      <c r="D20" s="32"/>
    </row>
    <row r="21" ht="17.25" customHeight="1" spans="1:4">
      <c r="A21" s="162"/>
      <c r="B21" s="32"/>
      <c r="C21" s="31" t="s">
        <v>31</v>
      </c>
      <c r="D21" s="32"/>
    </row>
    <row r="22" ht="17.25" customHeight="1" spans="1:4">
      <c r="A22" s="162"/>
      <c r="B22" s="32"/>
      <c r="C22" s="31" t="s">
        <v>32</v>
      </c>
      <c r="D22" s="32"/>
    </row>
    <row r="23" ht="17.25" customHeight="1" spans="1:4">
      <c r="A23" s="162"/>
      <c r="B23" s="32"/>
      <c r="C23" s="31" t="s">
        <v>33</v>
      </c>
      <c r="D23" s="32"/>
    </row>
    <row r="24" ht="17.25" customHeight="1" spans="1:4">
      <c r="A24" s="162"/>
      <c r="B24" s="32"/>
      <c r="C24" s="31" t="s">
        <v>34</v>
      </c>
      <c r="D24" s="32"/>
    </row>
    <row r="25" ht="17.25" customHeight="1" spans="1:4">
      <c r="A25" s="162"/>
      <c r="B25" s="32"/>
      <c r="C25" s="31" t="s">
        <v>35</v>
      </c>
      <c r="D25" s="32">
        <v>600000</v>
      </c>
    </row>
    <row r="26" ht="17.25" customHeight="1" spans="1:4">
      <c r="A26" s="162"/>
      <c r="B26" s="32"/>
      <c r="C26" s="31" t="s">
        <v>36</v>
      </c>
      <c r="D26" s="32"/>
    </row>
    <row r="27" ht="17.25" customHeight="1" spans="1:4">
      <c r="A27" s="162"/>
      <c r="B27" s="32"/>
      <c r="C27" s="130" t="s">
        <v>37</v>
      </c>
      <c r="D27" s="32"/>
    </row>
    <row r="28" ht="17.25" customHeight="1" spans="1:4">
      <c r="A28" s="162"/>
      <c r="B28" s="32"/>
      <c r="C28" s="31" t="s">
        <v>38</v>
      </c>
      <c r="D28" s="32"/>
    </row>
    <row r="29" ht="16.5" customHeight="1" spans="1:4">
      <c r="A29" s="162"/>
      <c r="B29" s="32"/>
      <c r="C29" s="31" t="s">
        <v>39</v>
      </c>
      <c r="D29" s="32"/>
    </row>
    <row r="30" ht="16.5" customHeight="1" spans="1:4">
      <c r="A30" s="162"/>
      <c r="B30" s="32"/>
      <c r="C30" s="130" t="s">
        <v>40</v>
      </c>
      <c r="D30" s="32"/>
    </row>
    <row r="31" ht="17.25" customHeight="1" spans="1:4">
      <c r="A31" s="162"/>
      <c r="B31" s="32"/>
      <c r="C31" s="130" t="s">
        <v>41</v>
      </c>
      <c r="D31" s="32"/>
    </row>
    <row r="32" ht="17.25" customHeight="1" spans="1:4">
      <c r="A32" s="162"/>
      <c r="B32" s="32"/>
      <c r="C32" s="31" t="s">
        <v>42</v>
      </c>
      <c r="D32" s="32"/>
    </row>
    <row r="33" ht="16.5" customHeight="1" spans="1:4">
      <c r="A33" s="162" t="s">
        <v>43</v>
      </c>
      <c r="B33" s="32">
        <v>17762997.6</v>
      </c>
      <c r="C33" s="162" t="s">
        <v>44</v>
      </c>
      <c r="D33" s="32">
        <v>17762997.6</v>
      </c>
    </row>
    <row r="34" ht="16.5" customHeight="1" spans="1:4">
      <c r="A34" s="130" t="s">
        <v>45</v>
      </c>
      <c r="B34" s="32"/>
      <c r="C34" s="130" t="s">
        <v>46</v>
      </c>
      <c r="D34" s="32"/>
    </row>
    <row r="35" ht="16.5" customHeight="1" spans="1:4">
      <c r="A35" s="31" t="s">
        <v>47</v>
      </c>
      <c r="B35" s="32"/>
      <c r="C35" s="31" t="s">
        <v>47</v>
      </c>
      <c r="D35" s="32"/>
    </row>
    <row r="36" ht="16.5" customHeight="1" spans="1:4">
      <c r="A36" s="31" t="s">
        <v>48</v>
      </c>
      <c r="B36" s="32"/>
      <c r="C36" s="31" t="s">
        <v>49</v>
      </c>
      <c r="D36" s="32"/>
    </row>
    <row r="37" ht="16.5" customHeight="1" spans="1:4">
      <c r="A37" s="163" t="s">
        <v>50</v>
      </c>
      <c r="B37" s="32">
        <v>17762997.6</v>
      </c>
      <c r="C37" s="163" t="s">
        <v>51</v>
      </c>
      <c r="D37" s="32">
        <v>17762997.6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142" t="s">
        <v>52</v>
      </c>
    </row>
    <row r="3" ht="41.25" customHeight="1" spans="1:1">
      <c r="A3" s="156" t="str">
        <f>"2025"&amp;"年部门收入预算表"</f>
        <v>2025年部门收入预算表</v>
      </c>
    </row>
    <row r="4" ht="17.25" customHeight="1" spans="1:19">
      <c r="A4" s="157" t="str">
        <f>"单位名称："&amp;"昆明经济技术开发区第二中学"</f>
        <v>单位名称：昆明经济技术开发区第二中学</v>
      </c>
      <c r="S4" s="155" t="s">
        <v>1</v>
      </c>
    </row>
    <row r="5" ht="21.75" customHeight="1" spans="1:19">
      <c r="A5" s="181" t="s">
        <v>53</v>
      </c>
      <c r="B5" s="182" t="s">
        <v>54</v>
      </c>
      <c r="C5" s="182" t="s">
        <v>55</v>
      </c>
      <c r="D5" s="183" t="s">
        <v>56</v>
      </c>
      <c r="E5" s="183"/>
      <c r="F5" s="183"/>
      <c r="G5" s="183"/>
      <c r="H5" s="183"/>
      <c r="I5" s="115"/>
      <c r="J5" s="183"/>
      <c r="K5" s="183"/>
      <c r="L5" s="183"/>
      <c r="M5" s="183"/>
      <c r="N5" s="189"/>
      <c r="O5" s="183" t="s">
        <v>45</v>
      </c>
      <c r="P5" s="183"/>
      <c r="Q5" s="183"/>
      <c r="R5" s="183"/>
      <c r="S5" s="189"/>
    </row>
    <row r="6" ht="27" customHeight="1" spans="1:19">
      <c r="A6" s="184"/>
      <c r="B6" s="185"/>
      <c r="C6" s="185"/>
      <c r="D6" s="185" t="s">
        <v>57</v>
      </c>
      <c r="E6" s="185" t="s">
        <v>58</v>
      </c>
      <c r="F6" s="185" t="s">
        <v>59</v>
      </c>
      <c r="G6" s="185" t="s">
        <v>60</v>
      </c>
      <c r="H6" s="185" t="s">
        <v>61</v>
      </c>
      <c r="I6" s="190" t="s">
        <v>62</v>
      </c>
      <c r="J6" s="191"/>
      <c r="K6" s="191"/>
      <c r="L6" s="191"/>
      <c r="M6" s="191"/>
      <c r="N6" s="192"/>
      <c r="O6" s="185" t="s">
        <v>57</v>
      </c>
      <c r="P6" s="185" t="s">
        <v>58</v>
      </c>
      <c r="Q6" s="185" t="s">
        <v>59</v>
      </c>
      <c r="R6" s="185" t="s">
        <v>60</v>
      </c>
      <c r="S6" s="185" t="s">
        <v>63</v>
      </c>
    </row>
    <row r="7" ht="30" customHeight="1" spans="1:19">
      <c r="A7" s="186"/>
      <c r="B7" s="90"/>
      <c r="C7" s="99"/>
      <c r="D7" s="99"/>
      <c r="E7" s="99"/>
      <c r="F7" s="99"/>
      <c r="G7" s="99"/>
      <c r="H7" s="99"/>
      <c r="I7" s="54" t="s">
        <v>57</v>
      </c>
      <c r="J7" s="192" t="s">
        <v>64</v>
      </c>
      <c r="K7" s="192" t="s">
        <v>65</v>
      </c>
      <c r="L7" s="192" t="s">
        <v>66</v>
      </c>
      <c r="M7" s="192" t="s">
        <v>67</v>
      </c>
      <c r="N7" s="192" t="s">
        <v>68</v>
      </c>
      <c r="O7" s="193"/>
      <c r="P7" s="193"/>
      <c r="Q7" s="193"/>
      <c r="R7" s="193"/>
      <c r="S7" s="99"/>
    </row>
    <row r="8" ht="15" customHeight="1" spans="1:19">
      <c r="A8" s="187">
        <v>1</v>
      </c>
      <c r="B8" s="187">
        <v>2</v>
      </c>
      <c r="C8" s="187">
        <v>3</v>
      </c>
      <c r="D8" s="187">
        <v>4</v>
      </c>
      <c r="E8" s="187">
        <v>5</v>
      </c>
      <c r="F8" s="187">
        <v>6</v>
      </c>
      <c r="G8" s="187">
        <v>7</v>
      </c>
      <c r="H8" s="187">
        <v>8</v>
      </c>
      <c r="I8" s="54">
        <v>9</v>
      </c>
      <c r="J8" s="187">
        <v>10</v>
      </c>
      <c r="K8" s="187">
        <v>11</v>
      </c>
      <c r="L8" s="187">
        <v>12</v>
      </c>
      <c r="M8" s="187">
        <v>13</v>
      </c>
      <c r="N8" s="187">
        <v>14</v>
      </c>
      <c r="O8" s="187">
        <v>15</v>
      </c>
      <c r="P8" s="187">
        <v>16</v>
      </c>
      <c r="Q8" s="187">
        <v>17</v>
      </c>
      <c r="R8" s="187">
        <v>18</v>
      </c>
      <c r="S8" s="187">
        <v>19</v>
      </c>
    </row>
    <row r="9" ht="18" customHeight="1" spans="1:19">
      <c r="A9" s="21" t="s">
        <v>69</v>
      </c>
      <c r="B9" s="21" t="s">
        <v>70</v>
      </c>
      <c r="C9" s="32">
        <v>17762997.6</v>
      </c>
      <c r="D9" s="32">
        <v>17762997.6</v>
      </c>
      <c r="E9" s="32">
        <v>13768497.6</v>
      </c>
      <c r="F9" s="32"/>
      <c r="G9" s="32"/>
      <c r="H9" s="32"/>
      <c r="I9" s="32">
        <v>3994500</v>
      </c>
      <c r="J9" s="32"/>
      <c r="K9" s="32"/>
      <c r="L9" s="32"/>
      <c r="M9" s="32"/>
      <c r="N9" s="32">
        <v>3994500</v>
      </c>
      <c r="O9" s="32"/>
      <c r="P9" s="32"/>
      <c r="Q9" s="32"/>
      <c r="R9" s="32"/>
      <c r="S9" s="32"/>
    </row>
    <row r="10" ht="18" customHeight="1" spans="1:19">
      <c r="A10" s="144" t="s">
        <v>55</v>
      </c>
      <c r="B10" s="188"/>
      <c r="C10" s="32">
        <v>17762997.6</v>
      </c>
      <c r="D10" s="32">
        <v>17762997.6</v>
      </c>
      <c r="E10" s="32">
        <v>13768497.6</v>
      </c>
      <c r="F10" s="32"/>
      <c r="G10" s="32"/>
      <c r="H10" s="32"/>
      <c r="I10" s="32">
        <v>3994500</v>
      </c>
      <c r="J10" s="32"/>
      <c r="K10" s="32"/>
      <c r="L10" s="32"/>
      <c r="M10" s="32"/>
      <c r="N10" s="32">
        <v>3994500</v>
      </c>
      <c r="O10" s="32"/>
      <c r="P10" s="32"/>
      <c r="Q10" s="32"/>
      <c r="R10" s="32"/>
      <c r="S10" s="3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pane ySplit="1" topLeftCell="A2" activePane="bottomLeft" state="frozen"/>
      <selection/>
      <selection pane="bottomLeft" activeCell="A1" sqref="A1"/>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155" t="s">
        <v>71</v>
      </c>
    </row>
    <row r="3" ht="41.25" customHeight="1" spans="1:1">
      <c r="A3" s="156" t="str">
        <f>"2025"&amp;"年部门支出预算表"</f>
        <v>2025年部门支出预算表</v>
      </c>
    </row>
    <row r="4" ht="17.25" customHeight="1" spans="1:15">
      <c r="A4" s="157" t="str">
        <f>"单位名称："&amp;"昆明经济技术开发区第二中学"</f>
        <v>单位名称：昆明经济技术开发区第二中学</v>
      </c>
      <c r="O4" s="155" t="s">
        <v>1</v>
      </c>
    </row>
    <row r="5" ht="27" customHeight="1" spans="1:15">
      <c r="A5" s="165" t="s">
        <v>72</v>
      </c>
      <c r="B5" s="165" t="s">
        <v>73</v>
      </c>
      <c r="C5" s="165" t="s">
        <v>55</v>
      </c>
      <c r="D5" s="166" t="s">
        <v>58</v>
      </c>
      <c r="E5" s="167"/>
      <c r="F5" s="168"/>
      <c r="G5" s="169" t="s">
        <v>59</v>
      </c>
      <c r="H5" s="169" t="s">
        <v>60</v>
      </c>
      <c r="I5" s="169" t="s">
        <v>74</v>
      </c>
      <c r="J5" s="166" t="s">
        <v>62</v>
      </c>
      <c r="K5" s="167"/>
      <c r="L5" s="167"/>
      <c r="M5" s="167"/>
      <c r="N5" s="178"/>
      <c r="O5" s="179"/>
    </row>
    <row r="6" ht="42" customHeight="1" spans="1:15">
      <c r="A6" s="170"/>
      <c r="B6" s="170"/>
      <c r="C6" s="171"/>
      <c r="D6" s="172" t="s">
        <v>57</v>
      </c>
      <c r="E6" s="172" t="s">
        <v>75</v>
      </c>
      <c r="F6" s="172" t="s">
        <v>76</v>
      </c>
      <c r="G6" s="171"/>
      <c r="H6" s="171"/>
      <c r="I6" s="180"/>
      <c r="J6" s="172" t="s">
        <v>57</v>
      </c>
      <c r="K6" s="159" t="s">
        <v>77</v>
      </c>
      <c r="L6" s="159" t="s">
        <v>78</v>
      </c>
      <c r="M6" s="159" t="s">
        <v>79</v>
      </c>
      <c r="N6" s="159" t="s">
        <v>80</v>
      </c>
      <c r="O6" s="159" t="s">
        <v>81</v>
      </c>
    </row>
    <row r="7" ht="18" customHeight="1" spans="1:15">
      <c r="A7" s="173" t="s">
        <v>82</v>
      </c>
      <c r="B7" s="173" t="s">
        <v>83</v>
      </c>
      <c r="C7" s="173" t="s">
        <v>84</v>
      </c>
      <c r="D7" s="148" t="s">
        <v>85</v>
      </c>
      <c r="E7" s="148" t="s">
        <v>86</v>
      </c>
      <c r="F7" s="148" t="s">
        <v>87</v>
      </c>
      <c r="G7" s="148" t="s">
        <v>88</v>
      </c>
      <c r="H7" s="148" t="s">
        <v>89</v>
      </c>
      <c r="I7" s="148" t="s">
        <v>90</v>
      </c>
      <c r="J7" s="148" t="s">
        <v>91</v>
      </c>
      <c r="K7" s="148" t="s">
        <v>92</v>
      </c>
      <c r="L7" s="148" t="s">
        <v>93</v>
      </c>
      <c r="M7" s="148" t="s">
        <v>94</v>
      </c>
      <c r="N7" s="173" t="s">
        <v>95</v>
      </c>
      <c r="O7" s="148" t="s">
        <v>96</v>
      </c>
    </row>
    <row r="8" ht="21" customHeight="1" spans="1:15">
      <c r="A8" s="174" t="s">
        <v>97</v>
      </c>
      <c r="B8" s="174" t="s">
        <v>98</v>
      </c>
      <c r="C8" s="32">
        <v>12859663</v>
      </c>
      <c r="D8" s="32">
        <v>11085163</v>
      </c>
      <c r="E8" s="32">
        <v>10045503</v>
      </c>
      <c r="F8" s="32">
        <v>1039660</v>
      </c>
      <c r="G8" s="32"/>
      <c r="H8" s="32"/>
      <c r="I8" s="32"/>
      <c r="J8" s="32">
        <v>1774500</v>
      </c>
      <c r="K8" s="32"/>
      <c r="L8" s="32"/>
      <c r="M8" s="32"/>
      <c r="N8" s="32"/>
      <c r="O8" s="32">
        <v>1774500</v>
      </c>
    </row>
    <row r="9" ht="21" customHeight="1" spans="1:15">
      <c r="A9" s="175" t="s">
        <v>99</v>
      </c>
      <c r="B9" s="175" t="s">
        <v>100</v>
      </c>
      <c r="C9" s="32">
        <v>12859663</v>
      </c>
      <c r="D9" s="32">
        <v>11085163</v>
      </c>
      <c r="E9" s="32">
        <v>10045503</v>
      </c>
      <c r="F9" s="32">
        <v>1039660</v>
      </c>
      <c r="G9" s="32"/>
      <c r="H9" s="32"/>
      <c r="I9" s="32"/>
      <c r="J9" s="32">
        <v>1774500</v>
      </c>
      <c r="K9" s="32"/>
      <c r="L9" s="32"/>
      <c r="M9" s="32"/>
      <c r="N9" s="32"/>
      <c r="O9" s="32">
        <v>1774500</v>
      </c>
    </row>
    <row r="10" ht="21" customHeight="1" spans="1:15">
      <c r="A10" s="176" t="s">
        <v>101</v>
      </c>
      <c r="B10" s="176" t="s">
        <v>102</v>
      </c>
      <c r="C10" s="32">
        <v>12859663</v>
      </c>
      <c r="D10" s="32">
        <v>11085163</v>
      </c>
      <c r="E10" s="32">
        <v>10045503</v>
      </c>
      <c r="F10" s="32">
        <v>1039660</v>
      </c>
      <c r="G10" s="32"/>
      <c r="H10" s="32"/>
      <c r="I10" s="32"/>
      <c r="J10" s="32">
        <v>1774500</v>
      </c>
      <c r="K10" s="32"/>
      <c r="L10" s="32"/>
      <c r="M10" s="32"/>
      <c r="N10" s="32"/>
      <c r="O10" s="32">
        <v>1774500</v>
      </c>
    </row>
    <row r="11" ht="21" customHeight="1" spans="1:15">
      <c r="A11" s="174" t="s">
        <v>103</v>
      </c>
      <c r="B11" s="174" t="s">
        <v>104</v>
      </c>
      <c r="C11" s="32">
        <v>3608334.6</v>
      </c>
      <c r="D11" s="32">
        <v>1388334.6</v>
      </c>
      <c r="E11" s="32">
        <v>1388334.6</v>
      </c>
      <c r="F11" s="32"/>
      <c r="G11" s="32"/>
      <c r="H11" s="32"/>
      <c r="I11" s="32"/>
      <c r="J11" s="32">
        <v>2220000</v>
      </c>
      <c r="K11" s="32"/>
      <c r="L11" s="32"/>
      <c r="M11" s="32"/>
      <c r="N11" s="32"/>
      <c r="O11" s="32">
        <v>2220000</v>
      </c>
    </row>
    <row r="12" ht="21" customHeight="1" spans="1:15">
      <c r="A12" s="175" t="s">
        <v>105</v>
      </c>
      <c r="B12" s="175" t="s">
        <v>106</v>
      </c>
      <c r="C12" s="32">
        <v>3608334.6</v>
      </c>
      <c r="D12" s="32">
        <v>1388334.6</v>
      </c>
      <c r="E12" s="32">
        <v>1388334.6</v>
      </c>
      <c r="F12" s="32"/>
      <c r="G12" s="32"/>
      <c r="H12" s="32"/>
      <c r="I12" s="32"/>
      <c r="J12" s="32">
        <v>2220000</v>
      </c>
      <c r="K12" s="32"/>
      <c r="L12" s="32"/>
      <c r="M12" s="32"/>
      <c r="N12" s="32"/>
      <c r="O12" s="32">
        <v>2220000</v>
      </c>
    </row>
    <row r="13" ht="21" customHeight="1" spans="1:15">
      <c r="A13" s="176" t="s">
        <v>107</v>
      </c>
      <c r="B13" s="176" t="s">
        <v>108</v>
      </c>
      <c r="C13" s="32">
        <v>2558334.6</v>
      </c>
      <c r="D13" s="32">
        <v>338334.6</v>
      </c>
      <c r="E13" s="32">
        <v>338334.6</v>
      </c>
      <c r="F13" s="32"/>
      <c r="G13" s="32"/>
      <c r="H13" s="32"/>
      <c r="I13" s="32"/>
      <c r="J13" s="32">
        <v>2220000</v>
      </c>
      <c r="K13" s="32"/>
      <c r="L13" s="32"/>
      <c r="M13" s="32"/>
      <c r="N13" s="32"/>
      <c r="O13" s="32">
        <v>2220000</v>
      </c>
    </row>
    <row r="14" ht="21" customHeight="1" spans="1:15">
      <c r="A14" s="176" t="s">
        <v>109</v>
      </c>
      <c r="B14" s="176" t="s">
        <v>110</v>
      </c>
      <c r="C14" s="32">
        <v>700000</v>
      </c>
      <c r="D14" s="32">
        <v>700000</v>
      </c>
      <c r="E14" s="32">
        <v>700000</v>
      </c>
      <c r="F14" s="32"/>
      <c r="G14" s="32"/>
      <c r="H14" s="32"/>
      <c r="I14" s="32"/>
      <c r="J14" s="32"/>
      <c r="K14" s="32"/>
      <c r="L14" s="32"/>
      <c r="M14" s="32"/>
      <c r="N14" s="32"/>
      <c r="O14" s="32"/>
    </row>
    <row r="15" ht="21" customHeight="1" spans="1:15">
      <c r="A15" s="176" t="s">
        <v>111</v>
      </c>
      <c r="B15" s="176" t="s">
        <v>112</v>
      </c>
      <c r="C15" s="32">
        <v>350000</v>
      </c>
      <c r="D15" s="32">
        <v>350000</v>
      </c>
      <c r="E15" s="32">
        <v>350000</v>
      </c>
      <c r="F15" s="32"/>
      <c r="G15" s="32"/>
      <c r="H15" s="32"/>
      <c r="I15" s="32"/>
      <c r="J15" s="32"/>
      <c r="K15" s="32"/>
      <c r="L15" s="32"/>
      <c r="M15" s="32"/>
      <c r="N15" s="32"/>
      <c r="O15" s="32"/>
    </row>
    <row r="16" ht="21" customHeight="1" spans="1:15">
      <c r="A16" s="174" t="s">
        <v>113</v>
      </c>
      <c r="B16" s="174" t="s">
        <v>114</v>
      </c>
      <c r="C16" s="32">
        <v>695000</v>
      </c>
      <c r="D16" s="32">
        <v>695000</v>
      </c>
      <c r="E16" s="32">
        <v>695000</v>
      </c>
      <c r="F16" s="32"/>
      <c r="G16" s="32"/>
      <c r="H16" s="32"/>
      <c r="I16" s="32"/>
      <c r="J16" s="32"/>
      <c r="K16" s="32"/>
      <c r="L16" s="32"/>
      <c r="M16" s="32"/>
      <c r="N16" s="32"/>
      <c r="O16" s="32"/>
    </row>
    <row r="17" ht="21" customHeight="1" spans="1:15">
      <c r="A17" s="175" t="s">
        <v>115</v>
      </c>
      <c r="B17" s="175" t="s">
        <v>116</v>
      </c>
      <c r="C17" s="32">
        <v>695000</v>
      </c>
      <c r="D17" s="32">
        <v>695000</v>
      </c>
      <c r="E17" s="32">
        <v>695000</v>
      </c>
      <c r="F17" s="32"/>
      <c r="G17" s="32"/>
      <c r="H17" s="32"/>
      <c r="I17" s="32"/>
      <c r="J17" s="32"/>
      <c r="K17" s="32"/>
      <c r="L17" s="32"/>
      <c r="M17" s="32"/>
      <c r="N17" s="32"/>
      <c r="O17" s="32"/>
    </row>
    <row r="18" ht="21" customHeight="1" spans="1:15">
      <c r="A18" s="176" t="s">
        <v>117</v>
      </c>
      <c r="B18" s="176" t="s">
        <v>118</v>
      </c>
      <c r="C18" s="32">
        <v>375000</v>
      </c>
      <c r="D18" s="32">
        <v>375000</v>
      </c>
      <c r="E18" s="32">
        <v>375000</v>
      </c>
      <c r="F18" s="32"/>
      <c r="G18" s="32"/>
      <c r="H18" s="32"/>
      <c r="I18" s="32"/>
      <c r="J18" s="32"/>
      <c r="K18" s="32"/>
      <c r="L18" s="32"/>
      <c r="M18" s="32"/>
      <c r="N18" s="32"/>
      <c r="O18" s="32"/>
    </row>
    <row r="19" ht="21" customHeight="1" spans="1:15">
      <c r="A19" s="176" t="s">
        <v>119</v>
      </c>
      <c r="B19" s="176" t="s">
        <v>120</v>
      </c>
      <c r="C19" s="32">
        <v>320000</v>
      </c>
      <c r="D19" s="32">
        <v>320000</v>
      </c>
      <c r="E19" s="32">
        <v>320000</v>
      </c>
      <c r="F19" s="32"/>
      <c r="G19" s="32"/>
      <c r="H19" s="32"/>
      <c r="I19" s="32"/>
      <c r="J19" s="32"/>
      <c r="K19" s="32"/>
      <c r="L19" s="32"/>
      <c r="M19" s="32"/>
      <c r="N19" s="32"/>
      <c r="O19" s="32"/>
    </row>
    <row r="20" ht="21" customHeight="1" spans="1:15">
      <c r="A20" s="174" t="s">
        <v>121</v>
      </c>
      <c r="B20" s="174" t="s">
        <v>122</v>
      </c>
      <c r="C20" s="32">
        <v>600000</v>
      </c>
      <c r="D20" s="32">
        <v>600000</v>
      </c>
      <c r="E20" s="32">
        <v>600000</v>
      </c>
      <c r="F20" s="32"/>
      <c r="G20" s="32"/>
      <c r="H20" s="32"/>
      <c r="I20" s="32"/>
      <c r="J20" s="32"/>
      <c r="K20" s="32"/>
      <c r="L20" s="32"/>
      <c r="M20" s="32"/>
      <c r="N20" s="32"/>
      <c r="O20" s="32"/>
    </row>
    <row r="21" ht="21" customHeight="1" spans="1:15">
      <c r="A21" s="175" t="s">
        <v>123</v>
      </c>
      <c r="B21" s="175" t="s">
        <v>124</v>
      </c>
      <c r="C21" s="32">
        <v>600000</v>
      </c>
      <c r="D21" s="32">
        <v>600000</v>
      </c>
      <c r="E21" s="32">
        <v>600000</v>
      </c>
      <c r="F21" s="32"/>
      <c r="G21" s="32"/>
      <c r="H21" s="32"/>
      <c r="I21" s="32"/>
      <c r="J21" s="32"/>
      <c r="K21" s="32"/>
      <c r="L21" s="32"/>
      <c r="M21" s="32"/>
      <c r="N21" s="32"/>
      <c r="O21" s="32"/>
    </row>
    <row r="22" ht="21" customHeight="1" spans="1:15">
      <c r="A22" s="176" t="s">
        <v>125</v>
      </c>
      <c r="B22" s="176" t="s">
        <v>126</v>
      </c>
      <c r="C22" s="32">
        <v>600000</v>
      </c>
      <c r="D22" s="32">
        <v>600000</v>
      </c>
      <c r="E22" s="32">
        <v>600000</v>
      </c>
      <c r="F22" s="32"/>
      <c r="G22" s="32"/>
      <c r="H22" s="32"/>
      <c r="I22" s="32"/>
      <c r="J22" s="32"/>
      <c r="K22" s="32"/>
      <c r="L22" s="32"/>
      <c r="M22" s="32"/>
      <c r="N22" s="32"/>
      <c r="O22" s="32"/>
    </row>
    <row r="23" ht="21" customHeight="1" spans="1:15">
      <c r="A23" s="177" t="s">
        <v>55</v>
      </c>
      <c r="B23" s="120"/>
      <c r="C23" s="32">
        <v>17762997.6</v>
      </c>
      <c r="D23" s="32">
        <v>13768497.6</v>
      </c>
      <c r="E23" s="32">
        <v>12728837.6</v>
      </c>
      <c r="F23" s="32">
        <v>1039660</v>
      </c>
      <c r="G23" s="32"/>
      <c r="H23" s="32"/>
      <c r="I23" s="32"/>
      <c r="J23" s="32">
        <v>3994500</v>
      </c>
      <c r="K23" s="32"/>
      <c r="L23" s="32"/>
      <c r="M23" s="32"/>
      <c r="N23" s="32"/>
      <c r="O23" s="32">
        <v>3994500</v>
      </c>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138"/>
      <c r="B2" s="155"/>
      <c r="C2" s="155"/>
      <c r="D2" s="155" t="s">
        <v>127</v>
      </c>
    </row>
    <row r="3" ht="41.25" customHeight="1" spans="1:1">
      <c r="A3" s="156" t="str">
        <f>"2025"&amp;"年部门财政拨款收支预算总表"</f>
        <v>2025年部门财政拨款收支预算总表</v>
      </c>
    </row>
    <row r="4" ht="17.25" customHeight="1" spans="1:4">
      <c r="A4" s="157" t="str">
        <f>"单位名称："&amp;"昆明经济技术开发区第二中学"</f>
        <v>单位名称：昆明经济技术开发区第二中学</v>
      </c>
      <c r="B4" s="158"/>
      <c r="D4" s="155" t="s">
        <v>1</v>
      </c>
    </row>
    <row r="5" ht="17.25" customHeight="1" spans="1:4">
      <c r="A5" s="159" t="s">
        <v>2</v>
      </c>
      <c r="B5" s="160"/>
      <c r="C5" s="159" t="s">
        <v>3</v>
      </c>
      <c r="D5" s="160"/>
    </row>
    <row r="6" ht="18.75" customHeight="1" spans="1:4">
      <c r="A6" s="159" t="s">
        <v>4</v>
      </c>
      <c r="B6" s="159" t="s">
        <v>5</v>
      </c>
      <c r="C6" s="159" t="s">
        <v>6</v>
      </c>
      <c r="D6" s="159" t="s">
        <v>5</v>
      </c>
    </row>
    <row r="7" ht="16.5" customHeight="1" spans="1:4">
      <c r="A7" s="161" t="s">
        <v>128</v>
      </c>
      <c r="B7" s="32">
        <v>13768497.6</v>
      </c>
      <c r="C7" s="161" t="s">
        <v>129</v>
      </c>
      <c r="D7" s="32">
        <v>13768497.6</v>
      </c>
    </row>
    <row r="8" ht="16.5" customHeight="1" spans="1:4">
      <c r="A8" s="161" t="s">
        <v>130</v>
      </c>
      <c r="B8" s="32">
        <v>13768497.6</v>
      </c>
      <c r="C8" s="161" t="s">
        <v>131</v>
      </c>
      <c r="D8" s="32"/>
    </row>
    <row r="9" ht="16.5" customHeight="1" spans="1:4">
      <c r="A9" s="161" t="s">
        <v>132</v>
      </c>
      <c r="B9" s="32"/>
      <c r="C9" s="161" t="s">
        <v>133</v>
      </c>
      <c r="D9" s="32"/>
    </row>
    <row r="10" ht="16.5" customHeight="1" spans="1:4">
      <c r="A10" s="161" t="s">
        <v>134</v>
      </c>
      <c r="B10" s="32"/>
      <c r="C10" s="161" t="s">
        <v>135</v>
      </c>
      <c r="D10" s="32"/>
    </row>
    <row r="11" ht="16.5" customHeight="1" spans="1:4">
      <c r="A11" s="161" t="s">
        <v>136</v>
      </c>
      <c r="B11" s="32"/>
      <c r="C11" s="161" t="s">
        <v>137</v>
      </c>
      <c r="D11" s="32"/>
    </row>
    <row r="12" ht="16.5" customHeight="1" spans="1:4">
      <c r="A12" s="161" t="s">
        <v>130</v>
      </c>
      <c r="B12" s="32"/>
      <c r="C12" s="161" t="s">
        <v>138</v>
      </c>
      <c r="D12" s="32">
        <v>11085163</v>
      </c>
    </row>
    <row r="13" ht="16.5" customHeight="1" spans="1:4">
      <c r="A13" s="130" t="s">
        <v>132</v>
      </c>
      <c r="B13" s="32"/>
      <c r="C13" s="52" t="s">
        <v>139</v>
      </c>
      <c r="D13" s="32"/>
    </row>
    <row r="14" ht="16.5" customHeight="1" spans="1:4">
      <c r="A14" s="130" t="s">
        <v>134</v>
      </c>
      <c r="B14" s="32"/>
      <c r="C14" s="52" t="s">
        <v>140</v>
      </c>
      <c r="D14" s="32"/>
    </row>
    <row r="15" ht="16.5" customHeight="1" spans="1:4">
      <c r="A15" s="162"/>
      <c r="B15" s="32"/>
      <c r="C15" s="52" t="s">
        <v>141</v>
      </c>
      <c r="D15" s="32">
        <v>1388334.6</v>
      </c>
    </row>
    <row r="16" ht="16.5" customHeight="1" spans="1:4">
      <c r="A16" s="162"/>
      <c r="B16" s="32"/>
      <c r="C16" s="52" t="s">
        <v>142</v>
      </c>
      <c r="D16" s="32">
        <v>695000</v>
      </c>
    </row>
    <row r="17" ht="16.5" customHeight="1" spans="1:4">
      <c r="A17" s="162"/>
      <c r="B17" s="32"/>
      <c r="C17" s="52" t="s">
        <v>143</v>
      </c>
      <c r="D17" s="32"/>
    </row>
    <row r="18" ht="16.5" customHeight="1" spans="1:4">
      <c r="A18" s="162"/>
      <c r="B18" s="32"/>
      <c r="C18" s="52" t="s">
        <v>144</v>
      </c>
      <c r="D18" s="32"/>
    </row>
    <row r="19" ht="16.5" customHeight="1" spans="1:4">
      <c r="A19" s="162"/>
      <c r="B19" s="32"/>
      <c r="C19" s="52" t="s">
        <v>145</v>
      </c>
      <c r="D19" s="32"/>
    </row>
    <row r="20" ht="16.5" customHeight="1" spans="1:4">
      <c r="A20" s="162"/>
      <c r="B20" s="32"/>
      <c r="C20" s="52" t="s">
        <v>146</v>
      </c>
      <c r="D20" s="32"/>
    </row>
    <row r="21" ht="16.5" customHeight="1" spans="1:4">
      <c r="A21" s="162"/>
      <c r="B21" s="32"/>
      <c r="C21" s="52" t="s">
        <v>147</v>
      </c>
      <c r="D21" s="32"/>
    </row>
    <row r="22" ht="16.5" customHeight="1" spans="1:4">
      <c r="A22" s="162"/>
      <c r="B22" s="32"/>
      <c r="C22" s="52" t="s">
        <v>148</v>
      </c>
      <c r="D22" s="32"/>
    </row>
    <row r="23" ht="16.5" customHeight="1" spans="1:4">
      <c r="A23" s="162"/>
      <c r="B23" s="32"/>
      <c r="C23" s="52" t="s">
        <v>149</v>
      </c>
      <c r="D23" s="32"/>
    </row>
    <row r="24" ht="16.5" customHeight="1" spans="1:4">
      <c r="A24" s="162"/>
      <c r="B24" s="32"/>
      <c r="C24" s="52" t="s">
        <v>150</v>
      </c>
      <c r="D24" s="32"/>
    </row>
    <row r="25" ht="16.5" customHeight="1" spans="1:4">
      <c r="A25" s="162"/>
      <c r="B25" s="32"/>
      <c r="C25" s="52" t="s">
        <v>151</v>
      </c>
      <c r="D25" s="32"/>
    </row>
    <row r="26" ht="16.5" customHeight="1" spans="1:4">
      <c r="A26" s="162"/>
      <c r="B26" s="32"/>
      <c r="C26" s="52" t="s">
        <v>152</v>
      </c>
      <c r="D26" s="32">
        <v>600000</v>
      </c>
    </row>
    <row r="27" ht="16.5" customHeight="1" spans="1:4">
      <c r="A27" s="162"/>
      <c r="B27" s="32"/>
      <c r="C27" s="52" t="s">
        <v>153</v>
      </c>
      <c r="D27" s="32"/>
    </row>
    <row r="28" ht="16.5" customHeight="1" spans="1:4">
      <c r="A28" s="162"/>
      <c r="B28" s="32"/>
      <c r="C28" s="52" t="s">
        <v>154</v>
      </c>
      <c r="D28" s="32"/>
    </row>
    <row r="29" ht="16.5" customHeight="1" spans="1:4">
      <c r="A29" s="162"/>
      <c r="B29" s="32"/>
      <c r="C29" s="52" t="s">
        <v>155</v>
      </c>
      <c r="D29" s="32"/>
    </row>
    <row r="30" ht="16.5" customHeight="1" spans="1:4">
      <c r="A30" s="162"/>
      <c r="B30" s="32"/>
      <c r="C30" s="52" t="s">
        <v>156</v>
      </c>
      <c r="D30" s="32"/>
    </row>
    <row r="31" ht="16.5" customHeight="1" spans="1:4">
      <c r="A31" s="162"/>
      <c r="B31" s="32"/>
      <c r="C31" s="52" t="s">
        <v>157</v>
      </c>
      <c r="D31" s="32"/>
    </row>
    <row r="32" ht="16.5" customHeight="1" spans="1:4">
      <c r="A32" s="162"/>
      <c r="B32" s="32"/>
      <c r="C32" s="130" t="s">
        <v>158</v>
      </c>
      <c r="D32" s="32"/>
    </row>
    <row r="33" ht="16.5" customHeight="1" spans="1:4">
      <c r="A33" s="162"/>
      <c r="B33" s="32"/>
      <c r="C33" s="130" t="s">
        <v>159</v>
      </c>
      <c r="D33" s="32"/>
    </row>
    <row r="34" ht="16.5" customHeight="1" spans="1:4">
      <c r="A34" s="162"/>
      <c r="B34" s="32"/>
      <c r="C34" s="30" t="s">
        <v>160</v>
      </c>
      <c r="D34" s="32"/>
    </row>
    <row r="35" ht="15" customHeight="1" spans="1:4">
      <c r="A35" s="163" t="s">
        <v>50</v>
      </c>
      <c r="B35" s="164">
        <v>13768497.6</v>
      </c>
      <c r="C35" s="163" t="s">
        <v>51</v>
      </c>
      <c r="D35" s="164">
        <v>13768497.6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A1" sqref="A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19"/>
      <c r="F2" s="55"/>
      <c r="G2" s="125" t="s">
        <v>161</v>
      </c>
    </row>
    <row r="3" ht="41.25" customHeight="1" spans="1:7">
      <c r="A3" s="108" t="str">
        <f>"2025"&amp;"年一般公共预算支出预算表（按功能科目分类）"</f>
        <v>2025年一般公共预算支出预算表（按功能科目分类）</v>
      </c>
      <c r="B3" s="108"/>
      <c r="C3" s="108"/>
      <c r="D3" s="108"/>
      <c r="E3" s="108"/>
      <c r="F3" s="108"/>
      <c r="G3" s="108"/>
    </row>
    <row r="4" ht="18" customHeight="1" spans="1:7">
      <c r="A4" s="5" t="str">
        <f>"单位名称："&amp;"昆明经济技术开发区第二中学"</f>
        <v>单位名称：昆明经济技术开发区第二中学</v>
      </c>
      <c r="F4" s="105"/>
      <c r="G4" s="125" t="s">
        <v>1</v>
      </c>
    </row>
    <row r="5" ht="20.25" customHeight="1" spans="1:7">
      <c r="A5" s="149" t="s">
        <v>162</v>
      </c>
      <c r="B5" s="150"/>
      <c r="C5" s="109" t="s">
        <v>55</v>
      </c>
      <c r="D5" s="133" t="s">
        <v>75</v>
      </c>
      <c r="E5" s="12"/>
      <c r="F5" s="13"/>
      <c r="G5" s="122" t="s">
        <v>76</v>
      </c>
    </row>
    <row r="6" ht="20.25" customHeight="1" spans="1:7">
      <c r="A6" s="151" t="s">
        <v>72</v>
      </c>
      <c r="B6" s="151" t="s">
        <v>73</v>
      </c>
      <c r="C6" s="19"/>
      <c r="D6" s="114" t="s">
        <v>57</v>
      </c>
      <c r="E6" s="114" t="s">
        <v>163</v>
      </c>
      <c r="F6" s="114" t="s">
        <v>164</v>
      </c>
      <c r="G6" s="124"/>
    </row>
    <row r="7" ht="15" customHeight="1" spans="1:7">
      <c r="A7" s="152" t="s">
        <v>82</v>
      </c>
      <c r="B7" s="152" t="s">
        <v>83</v>
      </c>
      <c r="C7" s="152" t="s">
        <v>84</v>
      </c>
      <c r="D7" s="152" t="s">
        <v>85</v>
      </c>
      <c r="E7" s="152" t="s">
        <v>86</v>
      </c>
      <c r="F7" s="152" t="s">
        <v>87</v>
      </c>
      <c r="G7" s="152" t="s">
        <v>88</v>
      </c>
    </row>
    <row r="8" ht="18" customHeight="1" spans="1:7">
      <c r="A8" s="30" t="s">
        <v>97</v>
      </c>
      <c r="B8" s="30" t="s">
        <v>98</v>
      </c>
      <c r="C8" s="32">
        <v>11085163</v>
      </c>
      <c r="D8" s="32">
        <v>10045503</v>
      </c>
      <c r="E8" s="32">
        <v>8914078</v>
      </c>
      <c r="F8" s="32">
        <v>1131425</v>
      </c>
      <c r="G8" s="32">
        <v>1039660</v>
      </c>
    </row>
    <row r="9" ht="18" customHeight="1" spans="1:7">
      <c r="A9" s="118" t="s">
        <v>99</v>
      </c>
      <c r="B9" s="118" t="s">
        <v>100</v>
      </c>
      <c r="C9" s="32">
        <v>11085163</v>
      </c>
      <c r="D9" s="32">
        <v>10045503</v>
      </c>
      <c r="E9" s="32">
        <v>8914078</v>
      </c>
      <c r="F9" s="32">
        <v>1131425</v>
      </c>
      <c r="G9" s="32">
        <v>1039660</v>
      </c>
    </row>
    <row r="10" ht="18" customHeight="1" spans="1:7">
      <c r="A10" s="153" t="s">
        <v>101</v>
      </c>
      <c r="B10" s="153" t="s">
        <v>102</v>
      </c>
      <c r="C10" s="32">
        <v>11085163</v>
      </c>
      <c r="D10" s="32">
        <v>10045503</v>
      </c>
      <c r="E10" s="32">
        <v>8914078</v>
      </c>
      <c r="F10" s="32">
        <v>1131425</v>
      </c>
      <c r="G10" s="32">
        <v>1039660</v>
      </c>
    </row>
    <row r="11" ht="18" customHeight="1" spans="1:7">
      <c r="A11" s="30" t="s">
        <v>103</v>
      </c>
      <c r="B11" s="30" t="s">
        <v>104</v>
      </c>
      <c r="C11" s="32">
        <v>1388334.6</v>
      </c>
      <c r="D11" s="32">
        <v>1388334.6</v>
      </c>
      <c r="E11" s="32">
        <v>1388334.6</v>
      </c>
      <c r="F11" s="32"/>
      <c r="G11" s="32"/>
    </row>
    <row r="12" ht="18" customHeight="1" spans="1:7">
      <c r="A12" s="118" t="s">
        <v>105</v>
      </c>
      <c r="B12" s="118" t="s">
        <v>106</v>
      </c>
      <c r="C12" s="32">
        <v>1388334.6</v>
      </c>
      <c r="D12" s="32">
        <v>1388334.6</v>
      </c>
      <c r="E12" s="32">
        <v>1388334.6</v>
      </c>
      <c r="F12" s="32"/>
      <c r="G12" s="32"/>
    </row>
    <row r="13" ht="18" customHeight="1" spans="1:7">
      <c r="A13" s="153" t="s">
        <v>107</v>
      </c>
      <c r="B13" s="153" t="s">
        <v>108</v>
      </c>
      <c r="C13" s="32">
        <v>338334.6</v>
      </c>
      <c r="D13" s="32">
        <v>338334.6</v>
      </c>
      <c r="E13" s="32">
        <v>338334.6</v>
      </c>
      <c r="F13" s="32"/>
      <c r="G13" s="32"/>
    </row>
    <row r="14" ht="18" customHeight="1" spans="1:7">
      <c r="A14" s="153" t="s">
        <v>109</v>
      </c>
      <c r="B14" s="153" t="s">
        <v>110</v>
      </c>
      <c r="C14" s="32">
        <v>700000</v>
      </c>
      <c r="D14" s="32">
        <v>700000</v>
      </c>
      <c r="E14" s="32">
        <v>700000</v>
      </c>
      <c r="F14" s="32"/>
      <c r="G14" s="32"/>
    </row>
    <row r="15" ht="18" customHeight="1" spans="1:7">
      <c r="A15" s="153" t="s">
        <v>111</v>
      </c>
      <c r="B15" s="153" t="s">
        <v>112</v>
      </c>
      <c r="C15" s="32">
        <v>350000</v>
      </c>
      <c r="D15" s="32">
        <v>350000</v>
      </c>
      <c r="E15" s="32">
        <v>350000</v>
      </c>
      <c r="F15" s="32"/>
      <c r="G15" s="32"/>
    </row>
    <row r="16" ht="18" customHeight="1" spans="1:7">
      <c r="A16" s="30" t="s">
        <v>113</v>
      </c>
      <c r="B16" s="30" t="s">
        <v>114</v>
      </c>
      <c r="C16" s="32">
        <v>695000</v>
      </c>
      <c r="D16" s="32">
        <v>695000</v>
      </c>
      <c r="E16" s="32">
        <v>695000</v>
      </c>
      <c r="F16" s="32"/>
      <c r="G16" s="32"/>
    </row>
    <row r="17" ht="18" customHeight="1" spans="1:7">
      <c r="A17" s="118" t="s">
        <v>115</v>
      </c>
      <c r="B17" s="118" t="s">
        <v>116</v>
      </c>
      <c r="C17" s="32">
        <v>695000</v>
      </c>
      <c r="D17" s="32">
        <v>695000</v>
      </c>
      <c r="E17" s="32">
        <v>695000</v>
      </c>
      <c r="F17" s="32"/>
      <c r="G17" s="32"/>
    </row>
    <row r="18" ht="18" customHeight="1" spans="1:7">
      <c r="A18" s="153" t="s">
        <v>117</v>
      </c>
      <c r="B18" s="153" t="s">
        <v>118</v>
      </c>
      <c r="C18" s="32">
        <v>375000</v>
      </c>
      <c r="D18" s="32">
        <v>375000</v>
      </c>
      <c r="E18" s="32">
        <v>375000</v>
      </c>
      <c r="F18" s="32"/>
      <c r="G18" s="32"/>
    </row>
    <row r="19" ht="18" customHeight="1" spans="1:7">
      <c r="A19" s="153" t="s">
        <v>119</v>
      </c>
      <c r="B19" s="153" t="s">
        <v>120</v>
      </c>
      <c r="C19" s="32">
        <v>320000</v>
      </c>
      <c r="D19" s="32">
        <v>320000</v>
      </c>
      <c r="E19" s="32">
        <v>320000</v>
      </c>
      <c r="F19" s="32"/>
      <c r="G19" s="32"/>
    </row>
    <row r="20" ht="18" customHeight="1" spans="1:7">
      <c r="A20" s="30" t="s">
        <v>121</v>
      </c>
      <c r="B20" s="30" t="s">
        <v>122</v>
      </c>
      <c r="C20" s="32">
        <v>600000</v>
      </c>
      <c r="D20" s="32">
        <v>600000</v>
      </c>
      <c r="E20" s="32">
        <v>600000</v>
      </c>
      <c r="F20" s="32"/>
      <c r="G20" s="32"/>
    </row>
    <row r="21" ht="18" customHeight="1" spans="1:7">
      <c r="A21" s="118" t="s">
        <v>123</v>
      </c>
      <c r="B21" s="118" t="s">
        <v>124</v>
      </c>
      <c r="C21" s="32">
        <v>600000</v>
      </c>
      <c r="D21" s="32">
        <v>600000</v>
      </c>
      <c r="E21" s="32">
        <v>600000</v>
      </c>
      <c r="F21" s="32"/>
      <c r="G21" s="32"/>
    </row>
    <row r="22" ht="18" customHeight="1" spans="1:7">
      <c r="A22" s="153" t="s">
        <v>125</v>
      </c>
      <c r="B22" s="153" t="s">
        <v>126</v>
      </c>
      <c r="C22" s="32">
        <v>600000</v>
      </c>
      <c r="D22" s="32">
        <v>600000</v>
      </c>
      <c r="E22" s="32">
        <v>600000</v>
      </c>
      <c r="F22" s="32"/>
      <c r="G22" s="32"/>
    </row>
    <row r="23" ht="18" customHeight="1" spans="1:7">
      <c r="A23" s="64" t="s">
        <v>165</v>
      </c>
      <c r="B23" s="154" t="s">
        <v>165</v>
      </c>
      <c r="C23" s="32">
        <v>13768497.6</v>
      </c>
      <c r="D23" s="32">
        <v>12728837.6</v>
      </c>
      <c r="E23" s="32">
        <v>11597412.6</v>
      </c>
      <c r="F23" s="32">
        <v>1131425</v>
      </c>
      <c r="G23" s="32">
        <v>1039660</v>
      </c>
    </row>
  </sheetData>
  <mergeCells count="6">
    <mergeCell ref="A3:G3"/>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59259259259" defaultRowHeight="14.25" customHeight="1" outlineLevelRow="7" outlineLevelCol="5"/>
  <cols>
    <col min="1" max="6" width="28.1388888888889" customWidth="1"/>
  </cols>
  <sheetData>
    <row r="1" customHeight="1" spans="1:6">
      <c r="A1" s="1"/>
      <c r="B1" s="1"/>
      <c r="C1" s="1"/>
      <c r="D1" s="1"/>
      <c r="E1" s="1"/>
      <c r="F1" s="1"/>
    </row>
    <row r="2" customHeight="1" spans="1:6">
      <c r="A2" s="137"/>
      <c r="B2" s="137"/>
      <c r="C2" s="137"/>
      <c r="D2" s="137"/>
      <c r="E2" s="138"/>
      <c r="F2" s="139" t="s">
        <v>166</v>
      </c>
    </row>
    <row r="3" ht="41.25" customHeight="1" spans="1:6">
      <c r="A3" s="140" t="str">
        <f>"2025"&amp;"年一般公共预算“三公”经费支出预算表"</f>
        <v>2025年一般公共预算“三公”经费支出预算表</v>
      </c>
      <c r="B3" s="137"/>
      <c r="C3" s="137"/>
      <c r="D3" s="137"/>
      <c r="E3" s="138"/>
      <c r="F3" s="137"/>
    </row>
    <row r="4" customHeight="1" spans="1:6">
      <c r="A4" s="95" t="str">
        <f>"单位名称："&amp;"昆明经济技术开发区第二中学"</f>
        <v>单位名称：昆明经济技术开发区第二中学</v>
      </c>
      <c r="B4" s="141"/>
      <c r="D4" s="137"/>
      <c r="E4" s="138"/>
      <c r="F4" s="142" t="s">
        <v>1</v>
      </c>
    </row>
    <row r="5" ht="27" customHeight="1" spans="1:6">
      <c r="A5" s="143" t="s">
        <v>167</v>
      </c>
      <c r="B5" s="143" t="s">
        <v>168</v>
      </c>
      <c r="C5" s="144" t="s">
        <v>169</v>
      </c>
      <c r="D5" s="143"/>
      <c r="E5" s="63"/>
      <c r="F5" s="143" t="s">
        <v>170</v>
      </c>
    </row>
    <row r="6" ht="28.5" customHeight="1" spans="1:6">
      <c r="A6" s="145"/>
      <c r="B6" s="146"/>
      <c r="C6" s="63" t="s">
        <v>57</v>
      </c>
      <c r="D6" s="63" t="s">
        <v>171</v>
      </c>
      <c r="E6" s="63" t="s">
        <v>172</v>
      </c>
      <c r="F6" s="147"/>
    </row>
    <row r="7" ht="17.25" customHeight="1" spans="1:6">
      <c r="A7" s="148" t="s">
        <v>82</v>
      </c>
      <c r="B7" s="148" t="s">
        <v>83</v>
      </c>
      <c r="C7" s="148" t="s">
        <v>84</v>
      </c>
      <c r="D7" s="148" t="s">
        <v>85</v>
      </c>
      <c r="E7" s="148" t="s">
        <v>86</v>
      </c>
      <c r="F7" s="148" t="s">
        <v>87</v>
      </c>
    </row>
    <row r="8" ht="17.25" customHeight="1" spans="1:6">
      <c r="A8" s="32">
        <v>23600</v>
      </c>
      <c r="B8" s="32"/>
      <c r="C8" s="32">
        <v>23600</v>
      </c>
      <c r="D8" s="32"/>
      <c r="E8" s="32">
        <v>23600</v>
      </c>
      <c r="F8" s="32"/>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topLeftCell="I1" workbookViewId="0">
      <pane ySplit="1" topLeftCell="A2" activePane="bottomLeft" state="frozen"/>
      <selection/>
      <selection pane="bottomLeft" activeCell="A1" sqref="A1"/>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19"/>
      <c r="C2" s="126"/>
      <c r="E2" s="127"/>
      <c r="F2" s="127"/>
      <c r="G2" s="127"/>
      <c r="H2" s="127"/>
      <c r="I2" s="68"/>
      <c r="J2" s="68"/>
      <c r="K2" s="68"/>
      <c r="L2" s="68"/>
      <c r="M2" s="68"/>
      <c r="N2" s="68"/>
      <c r="R2" s="68"/>
      <c r="V2" s="126"/>
      <c r="X2" s="3" t="s">
        <v>173</v>
      </c>
    </row>
    <row r="3" ht="45.75" customHeight="1" spans="1:24">
      <c r="A3" s="49" t="str">
        <f>"2025"&amp;"年部门基本支出预算表"</f>
        <v>2025年部门基本支出预算表</v>
      </c>
      <c r="B3" s="4"/>
      <c r="C3" s="49"/>
      <c r="D3" s="49"/>
      <c r="E3" s="49"/>
      <c r="F3" s="49"/>
      <c r="G3" s="49"/>
      <c r="H3" s="49"/>
      <c r="I3" s="49"/>
      <c r="J3" s="49"/>
      <c r="K3" s="49"/>
      <c r="L3" s="49"/>
      <c r="M3" s="49"/>
      <c r="N3" s="49"/>
      <c r="O3" s="4"/>
      <c r="P3" s="4"/>
      <c r="Q3" s="4"/>
      <c r="R3" s="49"/>
      <c r="S3" s="49"/>
      <c r="T3" s="49"/>
      <c r="U3" s="49"/>
      <c r="V3" s="49"/>
      <c r="W3" s="49"/>
      <c r="X3" s="49"/>
    </row>
    <row r="4" ht="18.75" customHeight="1" spans="1:24">
      <c r="A4" s="5" t="str">
        <f>"单位名称："&amp;"昆明经济技术开发区第二中学"</f>
        <v>单位名称：昆明经济技术开发区第二中学</v>
      </c>
      <c r="B4" s="6"/>
      <c r="C4" s="128"/>
      <c r="D4" s="128"/>
      <c r="E4" s="128"/>
      <c r="F4" s="128"/>
      <c r="G4" s="128"/>
      <c r="H4" s="128"/>
      <c r="I4" s="70"/>
      <c r="J4" s="70"/>
      <c r="K4" s="70"/>
      <c r="L4" s="70"/>
      <c r="M4" s="70"/>
      <c r="N4" s="70"/>
      <c r="O4" s="7"/>
      <c r="P4" s="7"/>
      <c r="Q4" s="7"/>
      <c r="R4" s="70"/>
      <c r="V4" s="126"/>
      <c r="X4" s="3" t="s">
        <v>1</v>
      </c>
    </row>
    <row r="5" ht="18" customHeight="1" spans="1:24">
      <c r="A5" s="9" t="s">
        <v>174</v>
      </c>
      <c r="B5" s="9" t="s">
        <v>175</v>
      </c>
      <c r="C5" s="9" t="s">
        <v>176</v>
      </c>
      <c r="D5" s="9" t="s">
        <v>177</v>
      </c>
      <c r="E5" s="9" t="s">
        <v>178</v>
      </c>
      <c r="F5" s="9" t="s">
        <v>179</v>
      </c>
      <c r="G5" s="9" t="s">
        <v>180</v>
      </c>
      <c r="H5" s="9" t="s">
        <v>181</v>
      </c>
      <c r="I5" s="133" t="s">
        <v>182</v>
      </c>
      <c r="J5" s="65" t="s">
        <v>182</v>
      </c>
      <c r="K5" s="65"/>
      <c r="L5" s="65"/>
      <c r="M5" s="65"/>
      <c r="N5" s="65"/>
      <c r="O5" s="12"/>
      <c r="P5" s="12"/>
      <c r="Q5" s="12"/>
      <c r="R5" s="86" t="s">
        <v>61</v>
      </c>
      <c r="S5" s="65" t="s">
        <v>62</v>
      </c>
      <c r="T5" s="65"/>
      <c r="U5" s="65"/>
      <c r="V5" s="65"/>
      <c r="W5" s="65"/>
      <c r="X5" s="66"/>
    </row>
    <row r="6" ht="18" customHeight="1" spans="1:24">
      <c r="A6" s="14"/>
      <c r="B6" s="28"/>
      <c r="C6" s="111"/>
      <c r="D6" s="14"/>
      <c r="E6" s="14"/>
      <c r="F6" s="14"/>
      <c r="G6" s="14"/>
      <c r="H6" s="14"/>
      <c r="I6" s="109" t="s">
        <v>183</v>
      </c>
      <c r="J6" s="133" t="s">
        <v>58</v>
      </c>
      <c r="K6" s="65"/>
      <c r="L6" s="65"/>
      <c r="M6" s="65"/>
      <c r="N6" s="66"/>
      <c r="O6" s="11" t="s">
        <v>184</v>
      </c>
      <c r="P6" s="12"/>
      <c r="Q6" s="13"/>
      <c r="R6" s="9" t="s">
        <v>61</v>
      </c>
      <c r="S6" s="133" t="s">
        <v>62</v>
      </c>
      <c r="T6" s="86" t="s">
        <v>64</v>
      </c>
      <c r="U6" s="65" t="s">
        <v>62</v>
      </c>
      <c r="V6" s="86" t="s">
        <v>66</v>
      </c>
      <c r="W6" s="86" t="s">
        <v>67</v>
      </c>
      <c r="X6" s="136" t="s">
        <v>68</v>
      </c>
    </row>
    <row r="7" ht="19.5" customHeight="1" spans="1:24">
      <c r="A7" s="28"/>
      <c r="B7" s="28"/>
      <c r="C7" s="28"/>
      <c r="D7" s="28"/>
      <c r="E7" s="28"/>
      <c r="F7" s="28"/>
      <c r="G7" s="28"/>
      <c r="H7" s="28"/>
      <c r="I7" s="28"/>
      <c r="J7" s="134" t="s">
        <v>185</v>
      </c>
      <c r="K7" s="9" t="s">
        <v>186</v>
      </c>
      <c r="L7" s="9" t="s">
        <v>187</v>
      </c>
      <c r="M7" s="9" t="s">
        <v>188</v>
      </c>
      <c r="N7" s="9" t="s">
        <v>189</v>
      </c>
      <c r="O7" s="9" t="s">
        <v>58</v>
      </c>
      <c r="P7" s="9" t="s">
        <v>59</v>
      </c>
      <c r="Q7" s="9" t="s">
        <v>60</v>
      </c>
      <c r="R7" s="28"/>
      <c r="S7" s="9" t="s">
        <v>57</v>
      </c>
      <c r="T7" s="9" t="s">
        <v>64</v>
      </c>
      <c r="U7" s="9" t="s">
        <v>190</v>
      </c>
      <c r="V7" s="9" t="s">
        <v>66</v>
      </c>
      <c r="W7" s="9" t="s">
        <v>67</v>
      </c>
      <c r="X7" s="9" t="s">
        <v>68</v>
      </c>
    </row>
    <row r="8" ht="37.5" customHeight="1" spans="1:24">
      <c r="A8" s="129"/>
      <c r="B8" s="19"/>
      <c r="C8" s="129"/>
      <c r="D8" s="129"/>
      <c r="E8" s="129"/>
      <c r="F8" s="129"/>
      <c r="G8" s="129"/>
      <c r="H8" s="129"/>
      <c r="I8" s="129"/>
      <c r="J8" s="135" t="s">
        <v>57</v>
      </c>
      <c r="K8" s="17" t="s">
        <v>191</v>
      </c>
      <c r="L8" s="17" t="s">
        <v>187</v>
      </c>
      <c r="M8" s="17" t="s">
        <v>188</v>
      </c>
      <c r="N8" s="17" t="s">
        <v>189</v>
      </c>
      <c r="O8" s="17" t="s">
        <v>187</v>
      </c>
      <c r="P8" s="17" t="s">
        <v>188</v>
      </c>
      <c r="Q8" s="17" t="s">
        <v>189</v>
      </c>
      <c r="R8" s="17" t="s">
        <v>61</v>
      </c>
      <c r="S8" s="17" t="s">
        <v>57</v>
      </c>
      <c r="T8" s="17" t="s">
        <v>64</v>
      </c>
      <c r="U8" s="17" t="s">
        <v>190</v>
      </c>
      <c r="V8" s="17" t="s">
        <v>66</v>
      </c>
      <c r="W8" s="17" t="s">
        <v>67</v>
      </c>
      <c r="X8" s="17" t="s">
        <v>68</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30" t="s">
        <v>192</v>
      </c>
      <c r="B10" s="130" t="s">
        <v>70</v>
      </c>
      <c r="C10" s="130" t="s">
        <v>193</v>
      </c>
      <c r="D10" s="130" t="s">
        <v>194</v>
      </c>
      <c r="E10" s="130" t="s">
        <v>101</v>
      </c>
      <c r="F10" s="130" t="s">
        <v>102</v>
      </c>
      <c r="G10" s="130" t="s">
        <v>195</v>
      </c>
      <c r="H10" s="130" t="s">
        <v>196</v>
      </c>
      <c r="I10" s="32">
        <v>1830312</v>
      </c>
      <c r="J10" s="32">
        <v>1830312</v>
      </c>
      <c r="K10" s="32"/>
      <c r="L10" s="32"/>
      <c r="M10" s="32">
        <v>1830312</v>
      </c>
      <c r="N10" s="32"/>
      <c r="O10" s="32"/>
      <c r="P10" s="32"/>
      <c r="Q10" s="32"/>
      <c r="R10" s="32"/>
      <c r="S10" s="32"/>
      <c r="T10" s="32"/>
      <c r="U10" s="32"/>
      <c r="V10" s="32"/>
      <c r="W10" s="32"/>
      <c r="X10" s="32"/>
    </row>
    <row r="11" ht="20.25" customHeight="1" spans="1:24">
      <c r="A11" s="130" t="s">
        <v>192</v>
      </c>
      <c r="B11" s="130" t="s">
        <v>70</v>
      </c>
      <c r="C11" s="130" t="s">
        <v>193</v>
      </c>
      <c r="D11" s="130" t="s">
        <v>194</v>
      </c>
      <c r="E11" s="130" t="s">
        <v>101</v>
      </c>
      <c r="F11" s="130" t="s">
        <v>102</v>
      </c>
      <c r="G11" s="130" t="s">
        <v>197</v>
      </c>
      <c r="H11" s="130" t="s">
        <v>198</v>
      </c>
      <c r="I11" s="32">
        <v>204000</v>
      </c>
      <c r="J11" s="32">
        <v>204000</v>
      </c>
      <c r="K11" s="24"/>
      <c r="L11" s="24"/>
      <c r="M11" s="32">
        <v>204000</v>
      </c>
      <c r="N11" s="24"/>
      <c r="O11" s="32"/>
      <c r="P11" s="32"/>
      <c r="Q11" s="32"/>
      <c r="R11" s="32"/>
      <c r="S11" s="32"/>
      <c r="T11" s="32"/>
      <c r="U11" s="32"/>
      <c r="V11" s="32"/>
      <c r="W11" s="32"/>
      <c r="X11" s="32"/>
    </row>
    <row r="12" ht="20.25" customHeight="1" spans="1:24">
      <c r="A12" s="130" t="s">
        <v>192</v>
      </c>
      <c r="B12" s="130" t="s">
        <v>70</v>
      </c>
      <c r="C12" s="130" t="s">
        <v>193</v>
      </c>
      <c r="D12" s="130" t="s">
        <v>194</v>
      </c>
      <c r="E12" s="130" t="s">
        <v>101</v>
      </c>
      <c r="F12" s="130" t="s">
        <v>102</v>
      </c>
      <c r="G12" s="130" t="s">
        <v>197</v>
      </c>
      <c r="H12" s="130" t="s">
        <v>198</v>
      </c>
      <c r="I12" s="32">
        <v>3204</v>
      </c>
      <c r="J12" s="32">
        <v>3204</v>
      </c>
      <c r="K12" s="24"/>
      <c r="L12" s="24"/>
      <c r="M12" s="32">
        <v>3204</v>
      </c>
      <c r="N12" s="24"/>
      <c r="O12" s="32"/>
      <c r="P12" s="32"/>
      <c r="Q12" s="32"/>
      <c r="R12" s="32"/>
      <c r="S12" s="32"/>
      <c r="T12" s="32"/>
      <c r="U12" s="32"/>
      <c r="V12" s="32"/>
      <c r="W12" s="32"/>
      <c r="X12" s="32"/>
    </row>
    <row r="13" ht="20.25" customHeight="1" spans="1:24">
      <c r="A13" s="130" t="s">
        <v>192</v>
      </c>
      <c r="B13" s="130" t="s">
        <v>70</v>
      </c>
      <c r="C13" s="130" t="s">
        <v>193</v>
      </c>
      <c r="D13" s="130" t="s">
        <v>194</v>
      </c>
      <c r="E13" s="130" t="s">
        <v>101</v>
      </c>
      <c r="F13" s="130" t="s">
        <v>102</v>
      </c>
      <c r="G13" s="130" t="s">
        <v>199</v>
      </c>
      <c r="H13" s="130" t="s">
        <v>200</v>
      </c>
      <c r="I13" s="32">
        <v>152526</v>
      </c>
      <c r="J13" s="32">
        <v>152526</v>
      </c>
      <c r="K13" s="24"/>
      <c r="L13" s="24"/>
      <c r="M13" s="32">
        <v>152526</v>
      </c>
      <c r="N13" s="24"/>
      <c r="O13" s="32"/>
      <c r="P13" s="32"/>
      <c r="Q13" s="32"/>
      <c r="R13" s="32"/>
      <c r="S13" s="32"/>
      <c r="T13" s="32"/>
      <c r="U13" s="32"/>
      <c r="V13" s="32"/>
      <c r="W13" s="32"/>
      <c r="X13" s="32"/>
    </row>
    <row r="14" ht="20.25" customHeight="1" spans="1:24">
      <c r="A14" s="130" t="s">
        <v>192</v>
      </c>
      <c r="B14" s="130" t="s">
        <v>70</v>
      </c>
      <c r="C14" s="130" t="s">
        <v>193</v>
      </c>
      <c r="D14" s="130" t="s">
        <v>194</v>
      </c>
      <c r="E14" s="130" t="s">
        <v>101</v>
      </c>
      <c r="F14" s="130" t="s">
        <v>102</v>
      </c>
      <c r="G14" s="130" t="s">
        <v>201</v>
      </c>
      <c r="H14" s="130" t="s">
        <v>202</v>
      </c>
      <c r="I14" s="32">
        <v>2361036</v>
      </c>
      <c r="J14" s="32">
        <v>2361036</v>
      </c>
      <c r="K14" s="24"/>
      <c r="L14" s="24"/>
      <c r="M14" s="32">
        <v>2361036</v>
      </c>
      <c r="N14" s="24"/>
      <c r="O14" s="32"/>
      <c r="P14" s="32"/>
      <c r="Q14" s="32"/>
      <c r="R14" s="32"/>
      <c r="S14" s="32"/>
      <c r="T14" s="32"/>
      <c r="U14" s="32"/>
      <c r="V14" s="32"/>
      <c r="W14" s="32"/>
      <c r="X14" s="32"/>
    </row>
    <row r="15" ht="20.25" customHeight="1" spans="1:24">
      <c r="A15" s="130" t="s">
        <v>192</v>
      </c>
      <c r="B15" s="130" t="s">
        <v>70</v>
      </c>
      <c r="C15" s="130" t="s">
        <v>203</v>
      </c>
      <c r="D15" s="130" t="s">
        <v>204</v>
      </c>
      <c r="E15" s="130" t="s">
        <v>109</v>
      </c>
      <c r="F15" s="130" t="s">
        <v>110</v>
      </c>
      <c r="G15" s="130" t="s">
        <v>205</v>
      </c>
      <c r="H15" s="130" t="s">
        <v>206</v>
      </c>
      <c r="I15" s="32">
        <v>700000</v>
      </c>
      <c r="J15" s="32">
        <v>700000</v>
      </c>
      <c r="K15" s="24"/>
      <c r="L15" s="24"/>
      <c r="M15" s="32">
        <v>700000</v>
      </c>
      <c r="N15" s="24"/>
      <c r="O15" s="32"/>
      <c r="P15" s="32"/>
      <c r="Q15" s="32"/>
      <c r="R15" s="32"/>
      <c r="S15" s="32"/>
      <c r="T15" s="32"/>
      <c r="U15" s="32"/>
      <c r="V15" s="32"/>
      <c r="W15" s="32"/>
      <c r="X15" s="32"/>
    </row>
    <row r="16" ht="20.25" customHeight="1" spans="1:24">
      <c r="A16" s="130" t="s">
        <v>192</v>
      </c>
      <c r="B16" s="130" t="s">
        <v>70</v>
      </c>
      <c r="C16" s="130" t="s">
        <v>203</v>
      </c>
      <c r="D16" s="130" t="s">
        <v>204</v>
      </c>
      <c r="E16" s="130" t="s">
        <v>111</v>
      </c>
      <c r="F16" s="130" t="s">
        <v>112</v>
      </c>
      <c r="G16" s="130" t="s">
        <v>207</v>
      </c>
      <c r="H16" s="130" t="s">
        <v>208</v>
      </c>
      <c r="I16" s="32">
        <v>350000</v>
      </c>
      <c r="J16" s="32">
        <v>350000</v>
      </c>
      <c r="K16" s="24"/>
      <c r="L16" s="24"/>
      <c r="M16" s="32">
        <v>350000</v>
      </c>
      <c r="N16" s="24"/>
      <c r="O16" s="32"/>
      <c r="P16" s="32"/>
      <c r="Q16" s="32"/>
      <c r="R16" s="32"/>
      <c r="S16" s="32"/>
      <c r="T16" s="32"/>
      <c r="U16" s="32"/>
      <c r="V16" s="32"/>
      <c r="W16" s="32"/>
      <c r="X16" s="32"/>
    </row>
    <row r="17" ht="20.25" customHeight="1" spans="1:24">
      <c r="A17" s="130" t="s">
        <v>192</v>
      </c>
      <c r="B17" s="130" t="s">
        <v>70</v>
      </c>
      <c r="C17" s="130" t="s">
        <v>203</v>
      </c>
      <c r="D17" s="130" t="s">
        <v>204</v>
      </c>
      <c r="E17" s="130" t="s">
        <v>117</v>
      </c>
      <c r="F17" s="130" t="s">
        <v>118</v>
      </c>
      <c r="G17" s="130" t="s">
        <v>209</v>
      </c>
      <c r="H17" s="130" t="s">
        <v>210</v>
      </c>
      <c r="I17" s="32">
        <v>40000</v>
      </c>
      <c r="J17" s="32">
        <v>40000</v>
      </c>
      <c r="K17" s="24"/>
      <c r="L17" s="24"/>
      <c r="M17" s="32">
        <v>40000</v>
      </c>
      <c r="N17" s="24"/>
      <c r="O17" s="32"/>
      <c r="P17" s="32"/>
      <c r="Q17" s="32"/>
      <c r="R17" s="32"/>
      <c r="S17" s="32"/>
      <c r="T17" s="32"/>
      <c r="U17" s="32"/>
      <c r="V17" s="32"/>
      <c r="W17" s="32"/>
      <c r="X17" s="32"/>
    </row>
    <row r="18" ht="20.25" customHeight="1" spans="1:24">
      <c r="A18" s="130" t="s">
        <v>192</v>
      </c>
      <c r="B18" s="130" t="s">
        <v>70</v>
      </c>
      <c r="C18" s="130" t="s">
        <v>203</v>
      </c>
      <c r="D18" s="130" t="s">
        <v>204</v>
      </c>
      <c r="E18" s="130" t="s">
        <v>117</v>
      </c>
      <c r="F18" s="130" t="s">
        <v>118</v>
      </c>
      <c r="G18" s="130" t="s">
        <v>209</v>
      </c>
      <c r="H18" s="130" t="s">
        <v>210</v>
      </c>
      <c r="I18" s="32">
        <v>335000</v>
      </c>
      <c r="J18" s="32">
        <v>335000</v>
      </c>
      <c r="K18" s="24"/>
      <c r="L18" s="24"/>
      <c r="M18" s="32">
        <v>335000</v>
      </c>
      <c r="N18" s="24"/>
      <c r="O18" s="32"/>
      <c r="P18" s="32"/>
      <c r="Q18" s="32"/>
      <c r="R18" s="32"/>
      <c r="S18" s="32"/>
      <c r="T18" s="32"/>
      <c r="U18" s="32"/>
      <c r="V18" s="32"/>
      <c r="W18" s="32"/>
      <c r="X18" s="32"/>
    </row>
    <row r="19" ht="20.25" customHeight="1" spans="1:24">
      <c r="A19" s="130" t="s">
        <v>192</v>
      </c>
      <c r="B19" s="130" t="s">
        <v>70</v>
      </c>
      <c r="C19" s="130" t="s">
        <v>203</v>
      </c>
      <c r="D19" s="130" t="s">
        <v>204</v>
      </c>
      <c r="E19" s="130" t="s">
        <v>119</v>
      </c>
      <c r="F19" s="130" t="s">
        <v>120</v>
      </c>
      <c r="G19" s="130" t="s">
        <v>211</v>
      </c>
      <c r="H19" s="130" t="s">
        <v>212</v>
      </c>
      <c r="I19" s="32">
        <v>320000</v>
      </c>
      <c r="J19" s="32">
        <v>320000</v>
      </c>
      <c r="K19" s="24"/>
      <c r="L19" s="24"/>
      <c r="M19" s="32">
        <v>320000</v>
      </c>
      <c r="N19" s="24"/>
      <c r="O19" s="32"/>
      <c r="P19" s="32"/>
      <c r="Q19" s="32"/>
      <c r="R19" s="32"/>
      <c r="S19" s="32"/>
      <c r="T19" s="32"/>
      <c r="U19" s="32"/>
      <c r="V19" s="32"/>
      <c r="W19" s="32"/>
      <c r="X19" s="32"/>
    </row>
    <row r="20" ht="20.25" customHeight="1" spans="1:24">
      <c r="A20" s="130" t="s">
        <v>192</v>
      </c>
      <c r="B20" s="130" t="s">
        <v>70</v>
      </c>
      <c r="C20" s="130" t="s">
        <v>203</v>
      </c>
      <c r="D20" s="130" t="s">
        <v>204</v>
      </c>
      <c r="E20" s="130" t="s">
        <v>101</v>
      </c>
      <c r="F20" s="130" t="s">
        <v>102</v>
      </c>
      <c r="G20" s="130" t="s">
        <v>213</v>
      </c>
      <c r="H20" s="130" t="s">
        <v>214</v>
      </c>
      <c r="I20" s="32">
        <v>20000</v>
      </c>
      <c r="J20" s="32">
        <v>20000</v>
      </c>
      <c r="K20" s="24"/>
      <c r="L20" s="24"/>
      <c r="M20" s="32">
        <v>20000</v>
      </c>
      <c r="N20" s="24"/>
      <c r="O20" s="32"/>
      <c r="P20" s="32"/>
      <c r="Q20" s="32"/>
      <c r="R20" s="32"/>
      <c r="S20" s="32"/>
      <c r="T20" s="32"/>
      <c r="U20" s="32"/>
      <c r="V20" s="32"/>
      <c r="W20" s="32"/>
      <c r="X20" s="32"/>
    </row>
    <row r="21" ht="20.25" customHeight="1" spans="1:24">
      <c r="A21" s="130" t="s">
        <v>192</v>
      </c>
      <c r="B21" s="130" t="s">
        <v>70</v>
      </c>
      <c r="C21" s="130" t="s">
        <v>203</v>
      </c>
      <c r="D21" s="130" t="s">
        <v>204</v>
      </c>
      <c r="E21" s="130" t="s">
        <v>101</v>
      </c>
      <c r="F21" s="130" t="s">
        <v>102</v>
      </c>
      <c r="G21" s="130" t="s">
        <v>213</v>
      </c>
      <c r="H21" s="130" t="s">
        <v>214</v>
      </c>
      <c r="I21" s="32">
        <v>30000</v>
      </c>
      <c r="J21" s="32">
        <v>30000</v>
      </c>
      <c r="K21" s="24"/>
      <c r="L21" s="24"/>
      <c r="M21" s="32">
        <v>30000</v>
      </c>
      <c r="N21" s="24"/>
      <c r="O21" s="32"/>
      <c r="P21" s="32"/>
      <c r="Q21" s="32"/>
      <c r="R21" s="32"/>
      <c r="S21" s="32"/>
      <c r="T21" s="32"/>
      <c r="U21" s="32"/>
      <c r="V21" s="32"/>
      <c r="W21" s="32"/>
      <c r="X21" s="32"/>
    </row>
    <row r="22" ht="20.25" customHeight="1" spans="1:24">
      <c r="A22" s="130" t="s">
        <v>192</v>
      </c>
      <c r="B22" s="130" t="s">
        <v>70</v>
      </c>
      <c r="C22" s="130" t="s">
        <v>215</v>
      </c>
      <c r="D22" s="130" t="s">
        <v>126</v>
      </c>
      <c r="E22" s="130" t="s">
        <v>125</v>
      </c>
      <c r="F22" s="130" t="s">
        <v>126</v>
      </c>
      <c r="G22" s="130" t="s">
        <v>216</v>
      </c>
      <c r="H22" s="130" t="s">
        <v>126</v>
      </c>
      <c r="I22" s="32">
        <v>600000</v>
      </c>
      <c r="J22" s="32">
        <v>600000</v>
      </c>
      <c r="K22" s="24"/>
      <c r="L22" s="24"/>
      <c r="M22" s="32">
        <v>600000</v>
      </c>
      <c r="N22" s="24"/>
      <c r="O22" s="32"/>
      <c r="P22" s="32"/>
      <c r="Q22" s="32"/>
      <c r="R22" s="32"/>
      <c r="S22" s="32"/>
      <c r="T22" s="32"/>
      <c r="U22" s="32"/>
      <c r="V22" s="32"/>
      <c r="W22" s="32"/>
      <c r="X22" s="32"/>
    </row>
    <row r="23" ht="20.25" customHeight="1" spans="1:24">
      <c r="A23" s="130" t="s">
        <v>192</v>
      </c>
      <c r="B23" s="130" t="s">
        <v>70</v>
      </c>
      <c r="C23" s="130" t="s">
        <v>217</v>
      </c>
      <c r="D23" s="130" t="s">
        <v>218</v>
      </c>
      <c r="E23" s="130" t="s">
        <v>107</v>
      </c>
      <c r="F23" s="130" t="s">
        <v>108</v>
      </c>
      <c r="G23" s="130" t="s">
        <v>219</v>
      </c>
      <c r="H23" s="130" t="s">
        <v>220</v>
      </c>
      <c r="I23" s="32">
        <v>894.6</v>
      </c>
      <c r="J23" s="32">
        <v>894.6</v>
      </c>
      <c r="K23" s="24"/>
      <c r="L23" s="24"/>
      <c r="M23" s="32">
        <v>894.6</v>
      </c>
      <c r="N23" s="24"/>
      <c r="O23" s="32"/>
      <c r="P23" s="32"/>
      <c r="Q23" s="32"/>
      <c r="R23" s="32"/>
      <c r="S23" s="32"/>
      <c r="T23" s="32"/>
      <c r="U23" s="32"/>
      <c r="V23" s="32"/>
      <c r="W23" s="32"/>
      <c r="X23" s="32"/>
    </row>
    <row r="24" ht="20.25" customHeight="1" spans="1:24">
      <c r="A24" s="130" t="s">
        <v>192</v>
      </c>
      <c r="B24" s="130" t="s">
        <v>70</v>
      </c>
      <c r="C24" s="130" t="s">
        <v>221</v>
      </c>
      <c r="D24" s="130" t="s">
        <v>222</v>
      </c>
      <c r="E24" s="130" t="s">
        <v>101</v>
      </c>
      <c r="F24" s="130" t="s">
        <v>102</v>
      </c>
      <c r="G24" s="130" t="s">
        <v>223</v>
      </c>
      <c r="H24" s="130" t="s">
        <v>224</v>
      </c>
      <c r="I24" s="32">
        <v>19600</v>
      </c>
      <c r="J24" s="32">
        <v>19600</v>
      </c>
      <c r="K24" s="24"/>
      <c r="L24" s="24"/>
      <c r="M24" s="32">
        <v>19600</v>
      </c>
      <c r="N24" s="24"/>
      <c r="O24" s="32"/>
      <c r="P24" s="32"/>
      <c r="Q24" s="32"/>
      <c r="R24" s="32"/>
      <c r="S24" s="32"/>
      <c r="T24" s="32"/>
      <c r="U24" s="32"/>
      <c r="V24" s="32"/>
      <c r="W24" s="32"/>
      <c r="X24" s="32"/>
    </row>
    <row r="25" ht="20.25" customHeight="1" spans="1:24">
      <c r="A25" s="130" t="s">
        <v>192</v>
      </c>
      <c r="B25" s="130" t="s">
        <v>70</v>
      </c>
      <c r="C25" s="130" t="s">
        <v>221</v>
      </c>
      <c r="D25" s="130" t="s">
        <v>222</v>
      </c>
      <c r="E25" s="130" t="s">
        <v>101</v>
      </c>
      <c r="F25" s="130" t="s">
        <v>102</v>
      </c>
      <c r="G25" s="130" t="s">
        <v>223</v>
      </c>
      <c r="H25" s="130" t="s">
        <v>224</v>
      </c>
      <c r="I25" s="32">
        <v>4000</v>
      </c>
      <c r="J25" s="32">
        <v>4000</v>
      </c>
      <c r="K25" s="24"/>
      <c r="L25" s="24"/>
      <c r="M25" s="32">
        <v>4000</v>
      </c>
      <c r="N25" s="24"/>
      <c r="O25" s="32"/>
      <c r="P25" s="32"/>
      <c r="Q25" s="32"/>
      <c r="R25" s="32"/>
      <c r="S25" s="32"/>
      <c r="T25" s="32"/>
      <c r="U25" s="32"/>
      <c r="V25" s="32"/>
      <c r="W25" s="32"/>
      <c r="X25" s="32"/>
    </row>
    <row r="26" ht="20.25" customHeight="1" spans="1:24">
      <c r="A26" s="130" t="s">
        <v>192</v>
      </c>
      <c r="B26" s="130" t="s">
        <v>70</v>
      </c>
      <c r="C26" s="130" t="s">
        <v>225</v>
      </c>
      <c r="D26" s="130" t="s">
        <v>226</v>
      </c>
      <c r="E26" s="130" t="s">
        <v>101</v>
      </c>
      <c r="F26" s="130" t="s">
        <v>102</v>
      </c>
      <c r="G26" s="130" t="s">
        <v>227</v>
      </c>
      <c r="H26" s="130" t="s">
        <v>226</v>
      </c>
      <c r="I26" s="32">
        <v>100000</v>
      </c>
      <c r="J26" s="32">
        <v>100000</v>
      </c>
      <c r="K26" s="24"/>
      <c r="L26" s="24"/>
      <c r="M26" s="32">
        <v>100000</v>
      </c>
      <c r="N26" s="24"/>
      <c r="O26" s="32"/>
      <c r="P26" s="32"/>
      <c r="Q26" s="32"/>
      <c r="R26" s="32"/>
      <c r="S26" s="32"/>
      <c r="T26" s="32"/>
      <c r="U26" s="32"/>
      <c r="V26" s="32"/>
      <c r="W26" s="32"/>
      <c r="X26" s="32"/>
    </row>
    <row r="27" ht="20.25" customHeight="1" spans="1:24">
      <c r="A27" s="130" t="s">
        <v>192</v>
      </c>
      <c r="B27" s="130" t="s">
        <v>70</v>
      </c>
      <c r="C27" s="130" t="s">
        <v>228</v>
      </c>
      <c r="D27" s="130" t="s">
        <v>229</v>
      </c>
      <c r="E27" s="130" t="s">
        <v>101</v>
      </c>
      <c r="F27" s="130" t="s">
        <v>102</v>
      </c>
      <c r="G27" s="130" t="s">
        <v>230</v>
      </c>
      <c r="H27" s="130" t="s">
        <v>231</v>
      </c>
      <c r="I27" s="32">
        <v>102000</v>
      </c>
      <c r="J27" s="32">
        <v>102000</v>
      </c>
      <c r="K27" s="24"/>
      <c r="L27" s="24"/>
      <c r="M27" s="32">
        <v>102000</v>
      </c>
      <c r="N27" s="24"/>
      <c r="O27" s="32"/>
      <c r="P27" s="32"/>
      <c r="Q27" s="32"/>
      <c r="R27" s="32"/>
      <c r="S27" s="32"/>
      <c r="T27" s="32"/>
      <c r="U27" s="32"/>
      <c r="V27" s="32"/>
      <c r="W27" s="32"/>
      <c r="X27" s="32"/>
    </row>
    <row r="28" ht="20.25" customHeight="1" spans="1:24">
      <c r="A28" s="130" t="s">
        <v>192</v>
      </c>
      <c r="B28" s="130" t="s">
        <v>70</v>
      </c>
      <c r="C28" s="130" t="s">
        <v>228</v>
      </c>
      <c r="D28" s="130" t="s">
        <v>229</v>
      </c>
      <c r="E28" s="130" t="s">
        <v>101</v>
      </c>
      <c r="F28" s="130" t="s">
        <v>102</v>
      </c>
      <c r="G28" s="130" t="s">
        <v>232</v>
      </c>
      <c r="H28" s="130" t="s">
        <v>233</v>
      </c>
      <c r="I28" s="32">
        <v>7200</v>
      </c>
      <c r="J28" s="32">
        <v>7200</v>
      </c>
      <c r="K28" s="24"/>
      <c r="L28" s="24"/>
      <c r="M28" s="32">
        <v>7200</v>
      </c>
      <c r="N28" s="24"/>
      <c r="O28" s="32"/>
      <c r="P28" s="32"/>
      <c r="Q28" s="32"/>
      <c r="R28" s="32"/>
      <c r="S28" s="32"/>
      <c r="T28" s="32"/>
      <c r="U28" s="32"/>
      <c r="V28" s="32"/>
      <c r="W28" s="32"/>
      <c r="X28" s="32"/>
    </row>
    <row r="29" ht="20.25" customHeight="1" spans="1:24">
      <c r="A29" s="130" t="s">
        <v>192</v>
      </c>
      <c r="B29" s="130" t="s">
        <v>70</v>
      </c>
      <c r="C29" s="130" t="s">
        <v>234</v>
      </c>
      <c r="D29" s="130" t="s">
        <v>235</v>
      </c>
      <c r="E29" s="130" t="s">
        <v>101</v>
      </c>
      <c r="F29" s="130" t="s">
        <v>102</v>
      </c>
      <c r="G29" s="130" t="s">
        <v>199</v>
      </c>
      <c r="H29" s="130" t="s">
        <v>200</v>
      </c>
      <c r="I29" s="32">
        <v>893000</v>
      </c>
      <c r="J29" s="32">
        <v>893000</v>
      </c>
      <c r="K29" s="24"/>
      <c r="L29" s="24"/>
      <c r="M29" s="32">
        <v>893000</v>
      </c>
      <c r="N29" s="24"/>
      <c r="O29" s="32"/>
      <c r="P29" s="32"/>
      <c r="Q29" s="32"/>
      <c r="R29" s="32"/>
      <c r="S29" s="32"/>
      <c r="T29" s="32"/>
      <c r="U29" s="32"/>
      <c r="V29" s="32"/>
      <c r="W29" s="32"/>
      <c r="X29" s="32"/>
    </row>
    <row r="30" ht="20.25" customHeight="1" spans="1:24">
      <c r="A30" s="130" t="s">
        <v>192</v>
      </c>
      <c r="B30" s="130" t="s">
        <v>70</v>
      </c>
      <c r="C30" s="130" t="s">
        <v>236</v>
      </c>
      <c r="D30" s="130" t="s">
        <v>237</v>
      </c>
      <c r="E30" s="130" t="s">
        <v>107</v>
      </c>
      <c r="F30" s="130" t="s">
        <v>108</v>
      </c>
      <c r="G30" s="130" t="s">
        <v>219</v>
      </c>
      <c r="H30" s="130" t="s">
        <v>220</v>
      </c>
      <c r="I30" s="32">
        <v>12000</v>
      </c>
      <c r="J30" s="32">
        <v>12000</v>
      </c>
      <c r="K30" s="24"/>
      <c r="L30" s="24"/>
      <c r="M30" s="32">
        <v>12000</v>
      </c>
      <c r="N30" s="24"/>
      <c r="O30" s="32"/>
      <c r="P30" s="32"/>
      <c r="Q30" s="32"/>
      <c r="R30" s="32"/>
      <c r="S30" s="32"/>
      <c r="T30" s="32"/>
      <c r="U30" s="32"/>
      <c r="V30" s="32"/>
      <c r="W30" s="32"/>
      <c r="X30" s="32"/>
    </row>
    <row r="31" ht="20.25" customHeight="1" spans="1:24">
      <c r="A31" s="130" t="s">
        <v>192</v>
      </c>
      <c r="B31" s="130" t="s">
        <v>70</v>
      </c>
      <c r="C31" s="130" t="s">
        <v>236</v>
      </c>
      <c r="D31" s="130" t="s">
        <v>237</v>
      </c>
      <c r="E31" s="130" t="s">
        <v>107</v>
      </c>
      <c r="F31" s="130" t="s">
        <v>108</v>
      </c>
      <c r="G31" s="130" t="s">
        <v>219</v>
      </c>
      <c r="H31" s="130" t="s">
        <v>220</v>
      </c>
      <c r="I31" s="32">
        <v>80640</v>
      </c>
      <c r="J31" s="32">
        <v>80640</v>
      </c>
      <c r="K31" s="24"/>
      <c r="L31" s="24"/>
      <c r="M31" s="32">
        <v>80640</v>
      </c>
      <c r="N31" s="24"/>
      <c r="O31" s="32"/>
      <c r="P31" s="32"/>
      <c r="Q31" s="32"/>
      <c r="R31" s="32"/>
      <c r="S31" s="32"/>
      <c r="T31" s="32"/>
      <c r="U31" s="32"/>
      <c r="V31" s="32"/>
      <c r="W31" s="32"/>
      <c r="X31" s="32"/>
    </row>
    <row r="32" ht="20.25" customHeight="1" spans="1:24">
      <c r="A32" s="130" t="s">
        <v>192</v>
      </c>
      <c r="B32" s="130" t="s">
        <v>70</v>
      </c>
      <c r="C32" s="130" t="s">
        <v>236</v>
      </c>
      <c r="D32" s="130" t="s">
        <v>237</v>
      </c>
      <c r="E32" s="130" t="s">
        <v>107</v>
      </c>
      <c r="F32" s="130" t="s">
        <v>108</v>
      </c>
      <c r="G32" s="130" t="s">
        <v>238</v>
      </c>
      <c r="H32" s="130" t="s">
        <v>239</v>
      </c>
      <c r="I32" s="32">
        <v>244800</v>
      </c>
      <c r="J32" s="32">
        <v>244800</v>
      </c>
      <c r="K32" s="24"/>
      <c r="L32" s="24"/>
      <c r="M32" s="32">
        <v>244800</v>
      </c>
      <c r="N32" s="24"/>
      <c r="O32" s="32"/>
      <c r="P32" s="32"/>
      <c r="Q32" s="32"/>
      <c r="R32" s="32"/>
      <c r="S32" s="32"/>
      <c r="T32" s="32"/>
      <c r="U32" s="32"/>
      <c r="V32" s="32"/>
      <c r="W32" s="32"/>
      <c r="X32" s="32"/>
    </row>
    <row r="33" ht="20.25" customHeight="1" spans="1:24">
      <c r="A33" s="130" t="s">
        <v>192</v>
      </c>
      <c r="B33" s="130" t="s">
        <v>70</v>
      </c>
      <c r="C33" s="130" t="s">
        <v>240</v>
      </c>
      <c r="D33" s="130" t="s">
        <v>241</v>
      </c>
      <c r="E33" s="130" t="s">
        <v>101</v>
      </c>
      <c r="F33" s="130" t="s">
        <v>102</v>
      </c>
      <c r="G33" s="130" t="s">
        <v>242</v>
      </c>
      <c r="H33" s="130" t="s">
        <v>243</v>
      </c>
      <c r="I33" s="32">
        <v>2691636</v>
      </c>
      <c r="J33" s="32">
        <v>2691636</v>
      </c>
      <c r="K33" s="24"/>
      <c r="L33" s="24"/>
      <c r="M33" s="32">
        <v>2691636</v>
      </c>
      <c r="N33" s="24"/>
      <c r="O33" s="32"/>
      <c r="P33" s="32"/>
      <c r="Q33" s="32"/>
      <c r="R33" s="32"/>
      <c r="S33" s="32"/>
      <c r="T33" s="32"/>
      <c r="U33" s="32"/>
      <c r="V33" s="32"/>
      <c r="W33" s="32"/>
      <c r="X33" s="32"/>
    </row>
    <row r="34" ht="20.25" customHeight="1" spans="1:24">
      <c r="A34" s="130" t="s">
        <v>192</v>
      </c>
      <c r="B34" s="130" t="s">
        <v>70</v>
      </c>
      <c r="C34" s="130" t="s">
        <v>240</v>
      </c>
      <c r="D34" s="130" t="s">
        <v>241</v>
      </c>
      <c r="E34" s="130" t="s">
        <v>101</v>
      </c>
      <c r="F34" s="130" t="s">
        <v>102</v>
      </c>
      <c r="G34" s="130" t="s">
        <v>242</v>
      </c>
      <c r="H34" s="130" t="s">
        <v>243</v>
      </c>
      <c r="I34" s="32">
        <v>728364</v>
      </c>
      <c r="J34" s="32">
        <v>728364</v>
      </c>
      <c r="K34" s="24"/>
      <c r="L34" s="24"/>
      <c r="M34" s="32">
        <v>728364</v>
      </c>
      <c r="N34" s="24"/>
      <c r="O34" s="32"/>
      <c r="P34" s="32"/>
      <c r="Q34" s="32"/>
      <c r="R34" s="32"/>
      <c r="S34" s="32"/>
      <c r="T34" s="32"/>
      <c r="U34" s="32"/>
      <c r="V34" s="32"/>
      <c r="W34" s="32"/>
      <c r="X34" s="32"/>
    </row>
    <row r="35" ht="20.25" customHeight="1" spans="1:24">
      <c r="A35" s="130" t="s">
        <v>192</v>
      </c>
      <c r="B35" s="130" t="s">
        <v>70</v>
      </c>
      <c r="C35" s="130" t="s">
        <v>244</v>
      </c>
      <c r="D35" s="130" t="s">
        <v>245</v>
      </c>
      <c r="E35" s="130" t="s">
        <v>101</v>
      </c>
      <c r="F35" s="130" t="s">
        <v>102</v>
      </c>
      <c r="G35" s="130" t="s">
        <v>246</v>
      </c>
      <c r="H35" s="130" t="s">
        <v>247</v>
      </c>
      <c r="I35" s="32">
        <v>567625</v>
      </c>
      <c r="J35" s="32">
        <v>567625</v>
      </c>
      <c r="K35" s="24"/>
      <c r="L35" s="24"/>
      <c r="M35" s="32">
        <v>567625</v>
      </c>
      <c r="N35" s="24"/>
      <c r="O35" s="32"/>
      <c r="P35" s="32"/>
      <c r="Q35" s="32"/>
      <c r="R35" s="32"/>
      <c r="S35" s="32"/>
      <c r="T35" s="32"/>
      <c r="U35" s="32"/>
      <c r="V35" s="32"/>
      <c r="W35" s="32"/>
      <c r="X35" s="32"/>
    </row>
    <row r="36" ht="20.25" customHeight="1" spans="1:24">
      <c r="A36" s="130" t="s">
        <v>192</v>
      </c>
      <c r="B36" s="130" t="s">
        <v>70</v>
      </c>
      <c r="C36" s="130" t="s">
        <v>244</v>
      </c>
      <c r="D36" s="130" t="s">
        <v>245</v>
      </c>
      <c r="E36" s="130" t="s">
        <v>101</v>
      </c>
      <c r="F36" s="130" t="s">
        <v>102</v>
      </c>
      <c r="G36" s="130" t="s">
        <v>248</v>
      </c>
      <c r="H36" s="130" t="s">
        <v>249</v>
      </c>
      <c r="I36" s="32">
        <v>30000</v>
      </c>
      <c r="J36" s="32">
        <v>30000</v>
      </c>
      <c r="K36" s="24"/>
      <c r="L36" s="24"/>
      <c r="M36" s="32">
        <v>30000</v>
      </c>
      <c r="N36" s="24"/>
      <c r="O36" s="32"/>
      <c r="P36" s="32"/>
      <c r="Q36" s="32"/>
      <c r="R36" s="32"/>
      <c r="S36" s="32"/>
      <c r="T36" s="32"/>
      <c r="U36" s="32"/>
      <c r="V36" s="32"/>
      <c r="W36" s="32"/>
      <c r="X36" s="32"/>
    </row>
    <row r="37" ht="20.25" customHeight="1" spans="1:24">
      <c r="A37" s="130" t="s">
        <v>192</v>
      </c>
      <c r="B37" s="130" t="s">
        <v>70</v>
      </c>
      <c r="C37" s="130" t="s">
        <v>244</v>
      </c>
      <c r="D37" s="130" t="s">
        <v>245</v>
      </c>
      <c r="E37" s="130" t="s">
        <v>101</v>
      </c>
      <c r="F37" s="130" t="s">
        <v>102</v>
      </c>
      <c r="G37" s="130" t="s">
        <v>250</v>
      </c>
      <c r="H37" s="130" t="s">
        <v>251</v>
      </c>
      <c r="I37" s="32">
        <v>40000</v>
      </c>
      <c r="J37" s="32">
        <v>40000</v>
      </c>
      <c r="K37" s="24"/>
      <c r="L37" s="24"/>
      <c r="M37" s="32">
        <v>40000</v>
      </c>
      <c r="N37" s="24"/>
      <c r="O37" s="32"/>
      <c r="P37" s="32"/>
      <c r="Q37" s="32"/>
      <c r="R37" s="32"/>
      <c r="S37" s="32"/>
      <c r="T37" s="32"/>
      <c r="U37" s="32"/>
      <c r="V37" s="32"/>
      <c r="W37" s="32"/>
      <c r="X37" s="32"/>
    </row>
    <row r="38" ht="20.25" customHeight="1" spans="1:24">
      <c r="A38" s="130" t="s">
        <v>192</v>
      </c>
      <c r="B38" s="130" t="s">
        <v>70</v>
      </c>
      <c r="C38" s="130" t="s">
        <v>244</v>
      </c>
      <c r="D38" s="130" t="s">
        <v>245</v>
      </c>
      <c r="E38" s="130" t="s">
        <v>101</v>
      </c>
      <c r="F38" s="130" t="s">
        <v>102</v>
      </c>
      <c r="G38" s="130" t="s">
        <v>252</v>
      </c>
      <c r="H38" s="130" t="s">
        <v>253</v>
      </c>
      <c r="I38" s="32">
        <v>90000</v>
      </c>
      <c r="J38" s="32">
        <v>90000</v>
      </c>
      <c r="K38" s="24"/>
      <c r="L38" s="24"/>
      <c r="M38" s="32">
        <v>90000</v>
      </c>
      <c r="N38" s="24"/>
      <c r="O38" s="32"/>
      <c r="P38" s="32"/>
      <c r="Q38" s="32"/>
      <c r="R38" s="32"/>
      <c r="S38" s="32"/>
      <c r="T38" s="32"/>
      <c r="U38" s="32"/>
      <c r="V38" s="32"/>
      <c r="W38" s="32"/>
      <c r="X38" s="32"/>
    </row>
    <row r="39" ht="20.25" customHeight="1" spans="1:24">
      <c r="A39" s="130" t="s">
        <v>192</v>
      </c>
      <c r="B39" s="130" t="s">
        <v>70</v>
      </c>
      <c r="C39" s="130" t="s">
        <v>244</v>
      </c>
      <c r="D39" s="130" t="s">
        <v>245</v>
      </c>
      <c r="E39" s="130" t="s">
        <v>101</v>
      </c>
      <c r="F39" s="130" t="s">
        <v>102</v>
      </c>
      <c r="G39" s="130" t="s">
        <v>254</v>
      </c>
      <c r="H39" s="130" t="s">
        <v>255</v>
      </c>
      <c r="I39" s="32">
        <v>38000</v>
      </c>
      <c r="J39" s="32">
        <v>38000</v>
      </c>
      <c r="K39" s="24"/>
      <c r="L39" s="24"/>
      <c r="M39" s="32">
        <v>38000</v>
      </c>
      <c r="N39" s="24"/>
      <c r="O39" s="32"/>
      <c r="P39" s="32"/>
      <c r="Q39" s="32"/>
      <c r="R39" s="32"/>
      <c r="S39" s="32"/>
      <c r="T39" s="32"/>
      <c r="U39" s="32"/>
      <c r="V39" s="32"/>
      <c r="W39" s="32"/>
      <c r="X39" s="32"/>
    </row>
    <row r="40" ht="20.25" customHeight="1" spans="1:24">
      <c r="A40" s="130" t="s">
        <v>192</v>
      </c>
      <c r="B40" s="130" t="s">
        <v>70</v>
      </c>
      <c r="C40" s="130" t="s">
        <v>256</v>
      </c>
      <c r="D40" s="130" t="s">
        <v>257</v>
      </c>
      <c r="E40" s="130" t="s">
        <v>101</v>
      </c>
      <c r="F40" s="130" t="s">
        <v>102</v>
      </c>
      <c r="G40" s="130" t="s">
        <v>230</v>
      </c>
      <c r="H40" s="130" t="s">
        <v>231</v>
      </c>
      <c r="I40" s="32">
        <v>63000</v>
      </c>
      <c r="J40" s="32">
        <v>63000</v>
      </c>
      <c r="K40" s="24"/>
      <c r="L40" s="24"/>
      <c r="M40" s="32">
        <v>63000</v>
      </c>
      <c r="N40" s="24"/>
      <c r="O40" s="32"/>
      <c r="P40" s="32"/>
      <c r="Q40" s="32"/>
      <c r="R40" s="32"/>
      <c r="S40" s="32"/>
      <c r="T40" s="32"/>
      <c r="U40" s="32"/>
      <c r="V40" s="32"/>
      <c r="W40" s="32"/>
      <c r="X40" s="32"/>
    </row>
    <row r="41" ht="20.25" customHeight="1" spans="1:24">
      <c r="A41" s="130" t="s">
        <v>192</v>
      </c>
      <c r="B41" s="130" t="s">
        <v>70</v>
      </c>
      <c r="C41" s="130" t="s">
        <v>258</v>
      </c>
      <c r="D41" s="130" t="s">
        <v>259</v>
      </c>
      <c r="E41" s="130" t="s">
        <v>101</v>
      </c>
      <c r="F41" s="130" t="s">
        <v>102</v>
      </c>
      <c r="G41" s="130" t="s">
        <v>232</v>
      </c>
      <c r="H41" s="130" t="s">
        <v>233</v>
      </c>
      <c r="I41" s="32">
        <v>70000</v>
      </c>
      <c r="J41" s="32">
        <v>70000</v>
      </c>
      <c r="K41" s="24"/>
      <c r="L41" s="24"/>
      <c r="M41" s="32">
        <v>70000</v>
      </c>
      <c r="N41" s="24"/>
      <c r="O41" s="32"/>
      <c r="P41" s="32"/>
      <c r="Q41" s="32"/>
      <c r="R41" s="32"/>
      <c r="S41" s="32"/>
      <c r="T41" s="32"/>
      <c r="U41" s="32"/>
      <c r="V41" s="32"/>
      <c r="W41" s="32"/>
      <c r="X41" s="32"/>
    </row>
    <row r="42" ht="17.25" customHeight="1" spans="1:24">
      <c r="A42" s="33" t="s">
        <v>165</v>
      </c>
      <c r="B42" s="34"/>
      <c r="C42" s="131"/>
      <c r="D42" s="131"/>
      <c r="E42" s="131"/>
      <c r="F42" s="131"/>
      <c r="G42" s="131"/>
      <c r="H42" s="132"/>
      <c r="I42" s="32">
        <v>12728837.6</v>
      </c>
      <c r="J42" s="32">
        <v>12728837.6</v>
      </c>
      <c r="K42" s="32"/>
      <c r="L42" s="32"/>
      <c r="M42" s="32">
        <v>12728837.6</v>
      </c>
      <c r="N42" s="32"/>
      <c r="O42" s="32"/>
      <c r="P42" s="32"/>
      <c r="Q42" s="32"/>
      <c r="R42" s="32"/>
      <c r="S42" s="32"/>
      <c r="T42" s="32"/>
      <c r="U42" s="32"/>
      <c r="V42" s="32"/>
      <c r="W42" s="32"/>
      <c r="X42" s="32"/>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topLeftCell="F1" workbookViewId="0">
      <pane ySplit="1" topLeftCell="A2" activePane="bottomLeft" state="frozen"/>
      <selection/>
      <selection pane="bottomLeft" activeCell="A1" sqref="A1"/>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19"/>
      <c r="E2" s="2"/>
      <c r="F2" s="2"/>
      <c r="G2" s="2"/>
      <c r="H2" s="2"/>
      <c r="U2" s="119"/>
      <c r="W2" s="125" t="s">
        <v>260</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"单位名称："&amp;"昆明经济技术开发区第二中学"</f>
        <v>单位名称：昆明经济技术开发区第二中学</v>
      </c>
      <c r="B4" s="6"/>
      <c r="C4" s="6"/>
      <c r="D4" s="6"/>
      <c r="E4" s="6"/>
      <c r="F4" s="6"/>
      <c r="G4" s="6"/>
      <c r="H4" s="6"/>
      <c r="I4" s="7"/>
      <c r="J4" s="7"/>
      <c r="K4" s="7"/>
      <c r="L4" s="7"/>
      <c r="M4" s="7"/>
      <c r="N4" s="7"/>
      <c r="O4" s="7"/>
      <c r="P4" s="7"/>
      <c r="Q4" s="7"/>
      <c r="U4" s="119"/>
      <c r="W4" s="102" t="s">
        <v>1</v>
      </c>
    </row>
    <row r="5" ht="21.75" customHeight="1" spans="1:23">
      <c r="A5" s="9" t="s">
        <v>261</v>
      </c>
      <c r="B5" s="10" t="s">
        <v>176</v>
      </c>
      <c r="C5" s="9" t="s">
        <v>177</v>
      </c>
      <c r="D5" s="9" t="s">
        <v>262</v>
      </c>
      <c r="E5" s="10" t="s">
        <v>178</v>
      </c>
      <c r="F5" s="10" t="s">
        <v>179</v>
      </c>
      <c r="G5" s="10" t="s">
        <v>263</v>
      </c>
      <c r="H5" s="10" t="s">
        <v>264</v>
      </c>
      <c r="I5" s="61" t="s">
        <v>55</v>
      </c>
      <c r="J5" s="11" t="s">
        <v>265</v>
      </c>
      <c r="K5" s="12"/>
      <c r="L5" s="12"/>
      <c r="M5" s="13"/>
      <c r="N5" s="11" t="s">
        <v>184</v>
      </c>
      <c r="O5" s="12"/>
      <c r="P5" s="13"/>
      <c r="Q5" s="10" t="s">
        <v>61</v>
      </c>
      <c r="R5" s="11" t="s">
        <v>62</v>
      </c>
      <c r="S5" s="12"/>
      <c r="T5" s="12"/>
      <c r="U5" s="12"/>
      <c r="V5" s="12"/>
      <c r="W5" s="13"/>
    </row>
    <row r="6" ht="21.75" customHeight="1" spans="1:23">
      <c r="A6" s="14"/>
      <c r="B6" s="28"/>
      <c r="C6" s="14"/>
      <c r="D6" s="14"/>
      <c r="E6" s="15"/>
      <c r="F6" s="15"/>
      <c r="G6" s="15"/>
      <c r="H6" s="15"/>
      <c r="I6" s="28"/>
      <c r="J6" s="121" t="s">
        <v>58</v>
      </c>
      <c r="K6" s="122"/>
      <c r="L6" s="10" t="s">
        <v>59</v>
      </c>
      <c r="M6" s="10" t="s">
        <v>60</v>
      </c>
      <c r="N6" s="10" t="s">
        <v>58</v>
      </c>
      <c r="O6" s="10" t="s">
        <v>59</v>
      </c>
      <c r="P6" s="10" t="s">
        <v>60</v>
      </c>
      <c r="Q6" s="15"/>
      <c r="R6" s="10" t="s">
        <v>57</v>
      </c>
      <c r="S6" s="10" t="s">
        <v>64</v>
      </c>
      <c r="T6" s="10" t="s">
        <v>190</v>
      </c>
      <c r="U6" s="10" t="s">
        <v>66</v>
      </c>
      <c r="V6" s="10" t="s">
        <v>67</v>
      </c>
      <c r="W6" s="10" t="s">
        <v>68</v>
      </c>
    </row>
    <row r="7" ht="21" customHeight="1" spans="1:23">
      <c r="A7" s="28"/>
      <c r="B7" s="28"/>
      <c r="C7" s="28"/>
      <c r="D7" s="28"/>
      <c r="E7" s="28"/>
      <c r="F7" s="28"/>
      <c r="G7" s="28"/>
      <c r="H7" s="28"/>
      <c r="I7" s="28"/>
      <c r="J7" s="123" t="s">
        <v>57</v>
      </c>
      <c r="K7" s="124"/>
      <c r="L7" s="28"/>
      <c r="M7" s="28"/>
      <c r="N7" s="28"/>
      <c r="O7" s="28"/>
      <c r="P7" s="28"/>
      <c r="Q7" s="28"/>
      <c r="R7" s="28"/>
      <c r="S7" s="28"/>
      <c r="T7" s="28"/>
      <c r="U7" s="28"/>
      <c r="V7" s="28"/>
      <c r="W7" s="28"/>
    </row>
    <row r="8" ht="39.75" customHeight="1" spans="1:23">
      <c r="A8" s="17"/>
      <c r="B8" s="19"/>
      <c r="C8" s="17"/>
      <c r="D8" s="17"/>
      <c r="E8" s="18"/>
      <c r="F8" s="18"/>
      <c r="G8" s="18"/>
      <c r="H8" s="18"/>
      <c r="I8" s="19"/>
      <c r="J8" s="50" t="s">
        <v>57</v>
      </c>
      <c r="K8" s="50" t="s">
        <v>266</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1.75" customHeight="1" spans="1:23">
      <c r="A10" s="52" t="s">
        <v>267</v>
      </c>
      <c r="B10" s="52" t="s">
        <v>268</v>
      </c>
      <c r="C10" s="52" t="s">
        <v>269</v>
      </c>
      <c r="D10" s="52" t="s">
        <v>70</v>
      </c>
      <c r="E10" s="52" t="s">
        <v>101</v>
      </c>
      <c r="F10" s="52" t="s">
        <v>102</v>
      </c>
      <c r="G10" s="52" t="s">
        <v>246</v>
      </c>
      <c r="H10" s="52" t="s">
        <v>247</v>
      </c>
      <c r="I10" s="32">
        <v>20000</v>
      </c>
      <c r="J10" s="32"/>
      <c r="K10" s="32"/>
      <c r="L10" s="32"/>
      <c r="M10" s="32"/>
      <c r="N10" s="32"/>
      <c r="O10" s="32"/>
      <c r="P10" s="32"/>
      <c r="Q10" s="32"/>
      <c r="R10" s="32">
        <v>20000</v>
      </c>
      <c r="S10" s="32"/>
      <c r="T10" s="32"/>
      <c r="U10" s="32"/>
      <c r="V10" s="32"/>
      <c r="W10" s="32">
        <v>20000</v>
      </c>
    </row>
    <row r="11" ht="21.75" customHeight="1" spans="1:23">
      <c r="A11" s="52" t="s">
        <v>267</v>
      </c>
      <c r="B11" s="52" t="s">
        <v>268</v>
      </c>
      <c r="C11" s="52" t="s">
        <v>269</v>
      </c>
      <c r="D11" s="52" t="s">
        <v>70</v>
      </c>
      <c r="E11" s="52" t="s">
        <v>101</v>
      </c>
      <c r="F11" s="52" t="s">
        <v>102</v>
      </c>
      <c r="G11" s="52" t="s">
        <v>270</v>
      </c>
      <c r="H11" s="52" t="s">
        <v>271</v>
      </c>
      <c r="I11" s="32">
        <v>680000</v>
      </c>
      <c r="J11" s="32"/>
      <c r="K11" s="32"/>
      <c r="L11" s="32"/>
      <c r="M11" s="32"/>
      <c r="N11" s="32"/>
      <c r="O11" s="32"/>
      <c r="P11" s="32"/>
      <c r="Q11" s="32"/>
      <c r="R11" s="32">
        <v>680000</v>
      </c>
      <c r="S11" s="32"/>
      <c r="T11" s="32"/>
      <c r="U11" s="32"/>
      <c r="V11" s="32"/>
      <c r="W11" s="32">
        <v>680000</v>
      </c>
    </row>
    <row r="12" ht="21.75" customHeight="1" spans="1:23">
      <c r="A12" s="52" t="s">
        <v>267</v>
      </c>
      <c r="B12" s="52" t="s">
        <v>268</v>
      </c>
      <c r="C12" s="52" t="s">
        <v>269</v>
      </c>
      <c r="D12" s="52" t="s">
        <v>70</v>
      </c>
      <c r="E12" s="52" t="s">
        <v>101</v>
      </c>
      <c r="F12" s="52" t="s">
        <v>102</v>
      </c>
      <c r="G12" s="52" t="s">
        <v>270</v>
      </c>
      <c r="H12" s="52" t="s">
        <v>271</v>
      </c>
      <c r="I12" s="32">
        <v>525000</v>
      </c>
      <c r="J12" s="32">
        <v>525000</v>
      </c>
      <c r="K12" s="32">
        <v>525000</v>
      </c>
      <c r="L12" s="32"/>
      <c r="M12" s="32"/>
      <c r="N12" s="32"/>
      <c r="O12" s="32"/>
      <c r="P12" s="32"/>
      <c r="Q12" s="32"/>
      <c r="R12" s="32"/>
      <c r="S12" s="32"/>
      <c r="T12" s="32"/>
      <c r="U12" s="32"/>
      <c r="V12" s="32"/>
      <c r="W12" s="32"/>
    </row>
    <row r="13" ht="21.75" customHeight="1" spans="1:23">
      <c r="A13" s="52" t="s">
        <v>267</v>
      </c>
      <c r="B13" s="52" t="s">
        <v>272</v>
      </c>
      <c r="C13" s="52" t="s">
        <v>273</v>
      </c>
      <c r="D13" s="52" t="s">
        <v>70</v>
      </c>
      <c r="E13" s="52" t="s">
        <v>101</v>
      </c>
      <c r="F13" s="52" t="s">
        <v>102</v>
      </c>
      <c r="G13" s="52" t="s">
        <v>246</v>
      </c>
      <c r="H13" s="52" t="s">
        <v>247</v>
      </c>
      <c r="I13" s="32">
        <v>650000</v>
      </c>
      <c r="J13" s="32"/>
      <c r="K13" s="32"/>
      <c r="L13" s="32"/>
      <c r="M13" s="32"/>
      <c r="N13" s="32"/>
      <c r="O13" s="32"/>
      <c r="P13" s="32"/>
      <c r="Q13" s="32"/>
      <c r="R13" s="32">
        <v>650000</v>
      </c>
      <c r="S13" s="32"/>
      <c r="T13" s="32"/>
      <c r="U13" s="32"/>
      <c r="V13" s="32"/>
      <c r="W13" s="32">
        <v>650000</v>
      </c>
    </row>
    <row r="14" ht="21.75" customHeight="1" spans="1:23">
      <c r="A14" s="52" t="s">
        <v>267</v>
      </c>
      <c r="B14" s="52" t="s">
        <v>272</v>
      </c>
      <c r="C14" s="52" t="s">
        <v>273</v>
      </c>
      <c r="D14" s="52" t="s">
        <v>70</v>
      </c>
      <c r="E14" s="52" t="s">
        <v>107</v>
      </c>
      <c r="F14" s="52" t="s">
        <v>108</v>
      </c>
      <c r="G14" s="52" t="s">
        <v>246</v>
      </c>
      <c r="H14" s="52" t="s">
        <v>247</v>
      </c>
      <c r="I14" s="32">
        <v>2220000</v>
      </c>
      <c r="J14" s="32"/>
      <c r="K14" s="32"/>
      <c r="L14" s="32"/>
      <c r="M14" s="32"/>
      <c r="N14" s="32"/>
      <c r="O14" s="32"/>
      <c r="P14" s="32"/>
      <c r="Q14" s="32"/>
      <c r="R14" s="32">
        <v>2220000</v>
      </c>
      <c r="S14" s="32"/>
      <c r="T14" s="32"/>
      <c r="U14" s="32"/>
      <c r="V14" s="32"/>
      <c r="W14" s="32">
        <v>2220000</v>
      </c>
    </row>
    <row r="15" ht="21.75" customHeight="1" spans="1:23">
      <c r="A15" s="52" t="s">
        <v>267</v>
      </c>
      <c r="B15" s="52" t="s">
        <v>272</v>
      </c>
      <c r="C15" s="52" t="s">
        <v>273</v>
      </c>
      <c r="D15" s="52" t="s">
        <v>70</v>
      </c>
      <c r="E15" s="52" t="s">
        <v>101</v>
      </c>
      <c r="F15" s="52" t="s">
        <v>102</v>
      </c>
      <c r="G15" s="52" t="s">
        <v>248</v>
      </c>
      <c r="H15" s="52" t="s">
        <v>249</v>
      </c>
      <c r="I15" s="32">
        <v>50000</v>
      </c>
      <c r="J15" s="32"/>
      <c r="K15" s="32"/>
      <c r="L15" s="32"/>
      <c r="M15" s="32"/>
      <c r="N15" s="32"/>
      <c r="O15" s="32"/>
      <c r="P15" s="32"/>
      <c r="Q15" s="32"/>
      <c r="R15" s="32">
        <v>50000</v>
      </c>
      <c r="S15" s="32"/>
      <c r="T15" s="32"/>
      <c r="U15" s="32"/>
      <c r="V15" s="32"/>
      <c r="W15" s="32">
        <v>50000</v>
      </c>
    </row>
    <row r="16" ht="21.75" customHeight="1" spans="1:23">
      <c r="A16" s="52" t="s">
        <v>267</v>
      </c>
      <c r="B16" s="52" t="s">
        <v>272</v>
      </c>
      <c r="C16" s="52" t="s">
        <v>273</v>
      </c>
      <c r="D16" s="52" t="s">
        <v>70</v>
      </c>
      <c r="E16" s="52" t="s">
        <v>101</v>
      </c>
      <c r="F16" s="52" t="s">
        <v>102</v>
      </c>
      <c r="G16" s="52" t="s">
        <v>250</v>
      </c>
      <c r="H16" s="52" t="s">
        <v>251</v>
      </c>
      <c r="I16" s="32">
        <v>50000</v>
      </c>
      <c r="J16" s="32"/>
      <c r="K16" s="32"/>
      <c r="L16" s="32"/>
      <c r="M16" s="32"/>
      <c r="N16" s="32"/>
      <c r="O16" s="32"/>
      <c r="P16" s="32"/>
      <c r="Q16" s="32"/>
      <c r="R16" s="32">
        <v>50000</v>
      </c>
      <c r="S16" s="32"/>
      <c r="T16" s="32"/>
      <c r="U16" s="32"/>
      <c r="V16" s="32"/>
      <c r="W16" s="32">
        <v>50000</v>
      </c>
    </row>
    <row r="17" ht="21.75" customHeight="1" spans="1:23">
      <c r="A17" s="52" t="s">
        <v>267</v>
      </c>
      <c r="B17" s="52" t="s">
        <v>272</v>
      </c>
      <c r="C17" s="52" t="s">
        <v>273</v>
      </c>
      <c r="D17" s="52" t="s">
        <v>70</v>
      </c>
      <c r="E17" s="52" t="s">
        <v>101</v>
      </c>
      <c r="F17" s="52" t="s">
        <v>102</v>
      </c>
      <c r="G17" s="52" t="s">
        <v>252</v>
      </c>
      <c r="H17" s="52" t="s">
        <v>253</v>
      </c>
      <c r="I17" s="32">
        <v>50000</v>
      </c>
      <c r="J17" s="32"/>
      <c r="K17" s="32"/>
      <c r="L17" s="32"/>
      <c r="M17" s="32"/>
      <c r="N17" s="32"/>
      <c r="O17" s="32"/>
      <c r="P17" s="32"/>
      <c r="Q17" s="32"/>
      <c r="R17" s="32">
        <v>50000</v>
      </c>
      <c r="S17" s="32"/>
      <c r="T17" s="32"/>
      <c r="U17" s="32"/>
      <c r="V17" s="32"/>
      <c r="W17" s="32">
        <v>50000</v>
      </c>
    </row>
    <row r="18" ht="21.75" customHeight="1" spans="1:23">
      <c r="A18" s="52" t="s">
        <v>267</v>
      </c>
      <c r="B18" s="52" t="s">
        <v>272</v>
      </c>
      <c r="C18" s="52" t="s">
        <v>273</v>
      </c>
      <c r="D18" s="52" t="s">
        <v>70</v>
      </c>
      <c r="E18" s="52" t="s">
        <v>101</v>
      </c>
      <c r="F18" s="52" t="s">
        <v>102</v>
      </c>
      <c r="G18" s="52" t="s">
        <v>254</v>
      </c>
      <c r="H18" s="52" t="s">
        <v>255</v>
      </c>
      <c r="I18" s="32">
        <v>42000</v>
      </c>
      <c r="J18" s="32"/>
      <c r="K18" s="32"/>
      <c r="L18" s="32"/>
      <c r="M18" s="32"/>
      <c r="N18" s="32"/>
      <c r="O18" s="32"/>
      <c r="P18" s="32"/>
      <c r="Q18" s="32"/>
      <c r="R18" s="32">
        <v>42000</v>
      </c>
      <c r="S18" s="32"/>
      <c r="T18" s="32"/>
      <c r="U18" s="32"/>
      <c r="V18" s="32"/>
      <c r="W18" s="32">
        <v>42000</v>
      </c>
    </row>
    <row r="19" ht="21.75" customHeight="1" spans="1:23">
      <c r="A19" s="52" t="s">
        <v>267</v>
      </c>
      <c r="B19" s="52" t="s">
        <v>272</v>
      </c>
      <c r="C19" s="52" t="s">
        <v>273</v>
      </c>
      <c r="D19" s="52" t="s">
        <v>70</v>
      </c>
      <c r="E19" s="52" t="s">
        <v>101</v>
      </c>
      <c r="F19" s="52" t="s">
        <v>102</v>
      </c>
      <c r="G19" s="52" t="s">
        <v>270</v>
      </c>
      <c r="H19" s="52" t="s">
        <v>271</v>
      </c>
      <c r="I19" s="32">
        <v>150000</v>
      </c>
      <c r="J19" s="32"/>
      <c r="K19" s="32"/>
      <c r="L19" s="32"/>
      <c r="M19" s="32"/>
      <c r="N19" s="32"/>
      <c r="O19" s="32"/>
      <c r="P19" s="32"/>
      <c r="Q19" s="32"/>
      <c r="R19" s="32">
        <v>150000</v>
      </c>
      <c r="S19" s="32"/>
      <c r="T19" s="32"/>
      <c r="U19" s="32"/>
      <c r="V19" s="32"/>
      <c r="W19" s="32">
        <v>150000</v>
      </c>
    </row>
    <row r="20" ht="21.75" customHeight="1" spans="1:23">
      <c r="A20" s="52" t="s">
        <v>267</v>
      </c>
      <c r="B20" s="52" t="s">
        <v>272</v>
      </c>
      <c r="C20" s="52" t="s">
        <v>273</v>
      </c>
      <c r="D20" s="52" t="s">
        <v>70</v>
      </c>
      <c r="E20" s="52" t="s">
        <v>101</v>
      </c>
      <c r="F20" s="52" t="s">
        <v>102</v>
      </c>
      <c r="G20" s="52" t="s">
        <v>274</v>
      </c>
      <c r="H20" s="52" t="s">
        <v>275</v>
      </c>
      <c r="I20" s="32">
        <v>82500</v>
      </c>
      <c r="J20" s="32"/>
      <c r="K20" s="32"/>
      <c r="L20" s="32"/>
      <c r="M20" s="32"/>
      <c r="N20" s="32"/>
      <c r="O20" s="32"/>
      <c r="P20" s="32"/>
      <c r="Q20" s="32"/>
      <c r="R20" s="32">
        <v>82500</v>
      </c>
      <c r="S20" s="32"/>
      <c r="T20" s="32"/>
      <c r="U20" s="32"/>
      <c r="V20" s="32"/>
      <c r="W20" s="32">
        <v>82500</v>
      </c>
    </row>
    <row r="21" ht="21.75" customHeight="1" spans="1:23">
      <c r="A21" s="52" t="s">
        <v>267</v>
      </c>
      <c r="B21" s="52" t="s">
        <v>276</v>
      </c>
      <c r="C21" s="52" t="s">
        <v>277</v>
      </c>
      <c r="D21" s="52" t="s">
        <v>70</v>
      </c>
      <c r="E21" s="52" t="s">
        <v>101</v>
      </c>
      <c r="F21" s="52" t="s">
        <v>102</v>
      </c>
      <c r="G21" s="52" t="s">
        <v>246</v>
      </c>
      <c r="H21" s="52" t="s">
        <v>247</v>
      </c>
      <c r="I21" s="32">
        <v>76000</v>
      </c>
      <c r="J21" s="32">
        <v>76000</v>
      </c>
      <c r="K21" s="32">
        <v>76000</v>
      </c>
      <c r="L21" s="32"/>
      <c r="M21" s="32"/>
      <c r="N21" s="32"/>
      <c r="O21" s="32"/>
      <c r="P21" s="32"/>
      <c r="Q21" s="32"/>
      <c r="R21" s="32"/>
      <c r="S21" s="32"/>
      <c r="T21" s="32"/>
      <c r="U21" s="32"/>
      <c r="V21" s="32"/>
      <c r="W21" s="32"/>
    </row>
    <row r="22" ht="21.75" customHeight="1" spans="1:23">
      <c r="A22" s="52" t="s">
        <v>267</v>
      </c>
      <c r="B22" s="52" t="s">
        <v>278</v>
      </c>
      <c r="C22" s="52" t="s">
        <v>279</v>
      </c>
      <c r="D22" s="52" t="s">
        <v>70</v>
      </c>
      <c r="E22" s="52" t="s">
        <v>101</v>
      </c>
      <c r="F22" s="52" t="s">
        <v>102</v>
      </c>
      <c r="G22" s="52" t="s">
        <v>280</v>
      </c>
      <c r="H22" s="52" t="s">
        <v>281</v>
      </c>
      <c r="I22" s="32">
        <v>213240</v>
      </c>
      <c r="J22" s="32">
        <v>213240</v>
      </c>
      <c r="K22" s="32">
        <v>213240</v>
      </c>
      <c r="L22" s="32"/>
      <c r="M22" s="32"/>
      <c r="N22" s="32"/>
      <c r="O22" s="32"/>
      <c r="P22" s="32"/>
      <c r="Q22" s="32"/>
      <c r="R22" s="32"/>
      <c r="S22" s="32"/>
      <c r="T22" s="32"/>
      <c r="U22" s="32"/>
      <c r="V22" s="32"/>
      <c r="W22" s="32"/>
    </row>
    <row r="23" ht="21.75" customHeight="1" spans="1:23">
      <c r="A23" s="52" t="s">
        <v>267</v>
      </c>
      <c r="B23" s="52" t="s">
        <v>282</v>
      </c>
      <c r="C23" s="52" t="s">
        <v>283</v>
      </c>
      <c r="D23" s="52" t="s">
        <v>70</v>
      </c>
      <c r="E23" s="52" t="s">
        <v>101</v>
      </c>
      <c r="F23" s="52" t="s">
        <v>102</v>
      </c>
      <c r="G23" s="52" t="s">
        <v>284</v>
      </c>
      <c r="H23" s="52" t="s">
        <v>285</v>
      </c>
      <c r="I23" s="32">
        <v>225420</v>
      </c>
      <c r="J23" s="32">
        <v>225420</v>
      </c>
      <c r="K23" s="32">
        <v>225420</v>
      </c>
      <c r="L23" s="32"/>
      <c r="M23" s="32"/>
      <c r="N23" s="32"/>
      <c r="O23" s="32"/>
      <c r="P23" s="32"/>
      <c r="Q23" s="32"/>
      <c r="R23" s="32"/>
      <c r="S23" s="32"/>
      <c r="T23" s="32"/>
      <c r="U23" s="32"/>
      <c r="V23" s="32"/>
      <c r="W23" s="32"/>
    </row>
    <row r="24" ht="18.75" customHeight="1" spans="1:23">
      <c r="A24" s="33" t="s">
        <v>165</v>
      </c>
      <c r="B24" s="34"/>
      <c r="C24" s="34"/>
      <c r="D24" s="34"/>
      <c r="E24" s="34"/>
      <c r="F24" s="34"/>
      <c r="G24" s="34"/>
      <c r="H24" s="120"/>
      <c r="I24" s="32">
        <v>5034160</v>
      </c>
      <c r="J24" s="32">
        <v>1039660</v>
      </c>
      <c r="K24" s="32">
        <v>1039660</v>
      </c>
      <c r="L24" s="32"/>
      <c r="M24" s="32"/>
      <c r="N24" s="32"/>
      <c r="O24" s="32"/>
      <c r="P24" s="32"/>
      <c r="Q24" s="32"/>
      <c r="R24" s="32">
        <v>3994500</v>
      </c>
      <c r="S24" s="32"/>
      <c r="T24" s="32"/>
      <c r="U24" s="32"/>
      <c r="V24" s="32"/>
      <c r="W24" s="32">
        <v>3994500</v>
      </c>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5"/>
  <sheetViews>
    <sheetView showZeros="0" workbookViewId="0">
      <pane ySplit="1" topLeftCell="A22" activePane="bottomLeft" state="frozen"/>
      <selection/>
      <selection pane="bottomLeft" activeCell="A1" sqref="A1"/>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3" t="s">
        <v>286</v>
      </c>
    </row>
    <row r="3" ht="39.75" customHeight="1" spans="1:10">
      <c r="A3" s="48" t="str">
        <f>"2025"&amp;"年部门项目支出绩效目标表"</f>
        <v>2025年部门项目支出绩效目标表</v>
      </c>
      <c r="B3" s="4"/>
      <c r="C3" s="4"/>
      <c r="D3" s="4"/>
      <c r="E3" s="4"/>
      <c r="F3" s="49"/>
      <c r="G3" s="4"/>
      <c r="H3" s="49"/>
      <c r="I3" s="49"/>
      <c r="J3" s="4"/>
    </row>
    <row r="4" ht="17.25" customHeight="1" spans="1:1">
      <c r="A4" s="5" t="str">
        <f>"单位名称："&amp;"昆明经济技术开发区第二中学"</f>
        <v>单位名称：昆明经济技术开发区第二中学</v>
      </c>
    </row>
    <row r="5" ht="44.25" customHeight="1" spans="1:10">
      <c r="A5" s="50" t="s">
        <v>177</v>
      </c>
      <c r="B5" s="50" t="s">
        <v>287</v>
      </c>
      <c r="C5" s="50" t="s">
        <v>288</v>
      </c>
      <c r="D5" s="50" t="s">
        <v>289</v>
      </c>
      <c r="E5" s="50" t="s">
        <v>290</v>
      </c>
      <c r="F5" s="51" t="s">
        <v>291</v>
      </c>
      <c r="G5" s="50" t="s">
        <v>292</v>
      </c>
      <c r="H5" s="51" t="s">
        <v>293</v>
      </c>
      <c r="I5" s="51" t="s">
        <v>294</v>
      </c>
      <c r="J5" s="50" t="s">
        <v>295</v>
      </c>
    </row>
    <row r="6" ht="18.75" customHeight="1" spans="1:10">
      <c r="A6" s="117">
        <v>1</v>
      </c>
      <c r="B6" s="117">
        <v>2</v>
      </c>
      <c r="C6" s="117">
        <v>3</v>
      </c>
      <c r="D6" s="117">
        <v>4</v>
      </c>
      <c r="E6" s="117">
        <v>5</v>
      </c>
      <c r="F6" s="38">
        <v>6</v>
      </c>
      <c r="G6" s="117">
        <v>7</v>
      </c>
      <c r="H6" s="38">
        <v>8</v>
      </c>
      <c r="I6" s="38">
        <v>9</v>
      </c>
      <c r="J6" s="117">
        <v>10</v>
      </c>
    </row>
    <row r="7" ht="42" customHeight="1" spans="1:10">
      <c r="A7" s="30" t="s">
        <v>70</v>
      </c>
      <c r="B7" s="52"/>
      <c r="C7" s="52"/>
      <c r="D7" s="52"/>
      <c r="E7" s="53"/>
      <c r="F7" s="54"/>
      <c r="G7" s="53"/>
      <c r="H7" s="54"/>
      <c r="I7" s="54"/>
      <c r="J7" s="53"/>
    </row>
    <row r="8" ht="42" customHeight="1" spans="1:10">
      <c r="A8" s="118" t="s">
        <v>283</v>
      </c>
      <c r="B8" s="21" t="s">
        <v>296</v>
      </c>
      <c r="C8" s="21" t="s">
        <v>297</v>
      </c>
      <c r="D8" s="21" t="s">
        <v>298</v>
      </c>
      <c r="E8" s="30" t="s">
        <v>299</v>
      </c>
      <c r="F8" s="21" t="s">
        <v>300</v>
      </c>
      <c r="G8" s="30" t="s">
        <v>301</v>
      </c>
      <c r="H8" s="21" t="s">
        <v>302</v>
      </c>
      <c r="I8" s="21" t="s">
        <v>303</v>
      </c>
      <c r="J8" s="30" t="s">
        <v>304</v>
      </c>
    </row>
    <row r="9" ht="42" customHeight="1" spans="1:10">
      <c r="A9" s="118" t="s">
        <v>283</v>
      </c>
      <c r="B9" s="21" t="s">
        <v>296</v>
      </c>
      <c r="C9" s="21" t="s">
        <v>297</v>
      </c>
      <c r="D9" s="21" t="s">
        <v>305</v>
      </c>
      <c r="E9" s="30" t="s">
        <v>306</v>
      </c>
      <c r="F9" s="21" t="s">
        <v>300</v>
      </c>
      <c r="G9" s="30" t="s">
        <v>84</v>
      </c>
      <c r="H9" s="21" t="s">
        <v>307</v>
      </c>
      <c r="I9" s="21" t="s">
        <v>303</v>
      </c>
      <c r="J9" s="30" t="s">
        <v>308</v>
      </c>
    </row>
    <row r="10" ht="42" customHeight="1" spans="1:10">
      <c r="A10" s="118" t="s">
        <v>283</v>
      </c>
      <c r="B10" s="21" t="s">
        <v>296</v>
      </c>
      <c r="C10" s="21" t="s">
        <v>297</v>
      </c>
      <c r="D10" s="21" t="s">
        <v>305</v>
      </c>
      <c r="E10" s="30" t="s">
        <v>309</v>
      </c>
      <c r="F10" s="21" t="s">
        <v>300</v>
      </c>
      <c r="G10" s="30" t="s">
        <v>310</v>
      </c>
      <c r="H10" s="21" t="s">
        <v>311</v>
      </c>
      <c r="I10" s="21" t="s">
        <v>303</v>
      </c>
      <c r="J10" s="30" t="s">
        <v>308</v>
      </c>
    </row>
    <row r="11" ht="42" customHeight="1" spans="1:10">
      <c r="A11" s="118" t="s">
        <v>283</v>
      </c>
      <c r="B11" s="21" t="s">
        <v>296</v>
      </c>
      <c r="C11" s="21" t="s">
        <v>297</v>
      </c>
      <c r="D11" s="21" t="s">
        <v>312</v>
      </c>
      <c r="E11" s="30" t="s">
        <v>313</v>
      </c>
      <c r="F11" s="21" t="s">
        <v>314</v>
      </c>
      <c r="G11" s="30" t="s">
        <v>315</v>
      </c>
      <c r="H11" s="21" t="s">
        <v>316</v>
      </c>
      <c r="I11" s="21" t="s">
        <v>317</v>
      </c>
      <c r="J11" s="30" t="s">
        <v>318</v>
      </c>
    </row>
    <row r="12" ht="42" customHeight="1" spans="1:10">
      <c r="A12" s="118" t="s">
        <v>283</v>
      </c>
      <c r="B12" s="21" t="s">
        <v>296</v>
      </c>
      <c r="C12" s="21" t="s">
        <v>297</v>
      </c>
      <c r="D12" s="21" t="s">
        <v>312</v>
      </c>
      <c r="E12" s="30" t="s">
        <v>319</v>
      </c>
      <c r="F12" s="21" t="s">
        <v>314</v>
      </c>
      <c r="G12" s="30" t="s">
        <v>320</v>
      </c>
      <c r="H12" s="21" t="s">
        <v>316</v>
      </c>
      <c r="I12" s="21" t="s">
        <v>317</v>
      </c>
      <c r="J12" s="30" t="s">
        <v>321</v>
      </c>
    </row>
    <row r="13" ht="42" customHeight="1" spans="1:10">
      <c r="A13" s="118" t="s">
        <v>283</v>
      </c>
      <c r="B13" s="21" t="s">
        <v>296</v>
      </c>
      <c r="C13" s="21" t="s">
        <v>322</v>
      </c>
      <c r="D13" s="21" t="s">
        <v>323</v>
      </c>
      <c r="E13" s="30" t="s">
        <v>324</v>
      </c>
      <c r="F13" s="21" t="s">
        <v>325</v>
      </c>
      <c r="G13" s="30" t="s">
        <v>326</v>
      </c>
      <c r="H13" s="21" t="s">
        <v>311</v>
      </c>
      <c r="I13" s="21" t="s">
        <v>317</v>
      </c>
      <c r="J13" s="30" t="s">
        <v>327</v>
      </c>
    </row>
    <row r="14" ht="42" customHeight="1" spans="1:10">
      <c r="A14" s="118" t="s">
        <v>283</v>
      </c>
      <c r="B14" s="21" t="s">
        <v>296</v>
      </c>
      <c r="C14" s="21" t="s">
        <v>328</v>
      </c>
      <c r="D14" s="21" t="s">
        <v>329</v>
      </c>
      <c r="E14" s="30" t="s">
        <v>330</v>
      </c>
      <c r="F14" s="21" t="s">
        <v>300</v>
      </c>
      <c r="G14" s="30" t="s">
        <v>331</v>
      </c>
      <c r="H14" s="21" t="s">
        <v>311</v>
      </c>
      <c r="I14" s="21" t="s">
        <v>303</v>
      </c>
      <c r="J14" s="30" t="s">
        <v>332</v>
      </c>
    </row>
    <row r="15" ht="42" customHeight="1" spans="1:10">
      <c r="A15" s="118" t="s">
        <v>279</v>
      </c>
      <c r="B15" s="21" t="s">
        <v>333</v>
      </c>
      <c r="C15" s="21" t="s">
        <v>297</v>
      </c>
      <c r="D15" s="21" t="s">
        <v>298</v>
      </c>
      <c r="E15" s="30" t="s">
        <v>334</v>
      </c>
      <c r="F15" s="21" t="s">
        <v>300</v>
      </c>
      <c r="G15" s="30" t="s">
        <v>335</v>
      </c>
      <c r="H15" s="21" t="s">
        <v>336</v>
      </c>
      <c r="I15" s="21" t="s">
        <v>303</v>
      </c>
      <c r="J15" s="30" t="s">
        <v>337</v>
      </c>
    </row>
    <row r="16" ht="42" customHeight="1" spans="1:10">
      <c r="A16" s="118" t="s">
        <v>279</v>
      </c>
      <c r="B16" s="21" t="s">
        <v>333</v>
      </c>
      <c r="C16" s="21" t="s">
        <v>297</v>
      </c>
      <c r="D16" s="21" t="s">
        <v>298</v>
      </c>
      <c r="E16" s="30" t="s">
        <v>338</v>
      </c>
      <c r="F16" s="21" t="s">
        <v>300</v>
      </c>
      <c r="G16" s="30" t="s">
        <v>335</v>
      </c>
      <c r="H16" s="21" t="s">
        <v>339</v>
      </c>
      <c r="I16" s="21" t="s">
        <v>303</v>
      </c>
      <c r="J16" s="30" t="s">
        <v>340</v>
      </c>
    </row>
    <row r="17" ht="42" customHeight="1" spans="1:10">
      <c r="A17" s="118" t="s">
        <v>279</v>
      </c>
      <c r="B17" s="21" t="s">
        <v>333</v>
      </c>
      <c r="C17" s="21" t="s">
        <v>297</v>
      </c>
      <c r="D17" s="21" t="s">
        <v>305</v>
      </c>
      <c r="E17" s="30" t="s">
        <v>341</v>
      </c>
      <c r="F17" s="21" t="s">
        <v>300</v>
      </c>
      <c r="G17" s="30" t="s">
        <v>331</v>
      </c>
      <c r="H17" s="21" t="s">
        <v>311</v>
      </c>
      <c r="I17" s="21" t="s">
        <v>303</v>
      </c>
      <c r="J17" s="30" t="s">
        <v>342</v>
      </c>
    </row>
    <row r="18" ht="42" customHeight="1" spans="1:10">
      <c r="A18" s="118" t="s">
        <v>279</v>
      </c>
      <c r="B18" s="21" t="s">
        <v>333</v>
      </c>
      <c r="C18" s="21" t="s">
        <v>297</v>
      </c>
      <c r="D18" s="21" t="s">
        <v>305</v>
      </c>
      <c r="E18" s="30" t="s">
        <v>343</v>
      </c>
      <c r="F18" s="21" t="s">
        <v>300</v>
      </c>
      <c r="G18" s="30" t="s">
        <v>331</v>
      </c>
      <c r="H18" s="21" t="s">
        <v>311</v>
      </c>
      <c r="I18" s="21" t="s">
        <v>303</v>
      </c>
      <c r="J18" s="30" t="s">
        <v>344</v>
      </c>
    </row>
    <row r="19" ht="42" customHeight="1" spans="1:10">
      <c r="A19" s="118" t="s">
        <v>279</v>
      </c>
      <c r="B19" s="21" t="s">
        <v>333</v>
      </c>
      <c r="C19" s="21" t="s">
        <v>297</v>
      </c>
      <c r="D19" s="21" t="s">
        <v>305</v>
      </c>
      <c r="E19" s="30" t="s">
        <v>345</v>
      </c>
      <c r="F19" s="21" t="s">
        <v>300</v>
      </c>
      <c r="G19" s="30" t="s">
        <v>331</v>
      </c>
      <c r="H19" s="21" t="s">
        <v>311</v>
      </c>
      <c r="I19" s="21" t="s">
        <v>303</v>
      </c>
      <c r="J19" s="30" t="s">
        <v>346</v>
      </c>
    </row>
    <row r="20" ht="42" customHeight="1" spans="1:10">
      <c r="A20" s="118" t="s">
        <v>279</v>
      </c>
      <c r="B20" s="21" t="s">
        <v>333</v>
      </c>
      <c r="C20" s="21" t="s">
        <v>297</v>
      </c>
      <c r="D20" s="21" t="s">
        <v>312</v>
      </c>
      <c r="E20" s="30" t="s">
        <v>347</v>
      </c>
      <c r="F20" s="21" t="s">
        <v>300</v>
      </c>
      <c r="G20" s="30" t="s">
        <v>331</v>
      </c>
      <c r="H20" s="21" t="s">
        <v>311</v>
      </c>
      <c r="I20" s="21" t="s">
        <v>303</v>
      </c>
      <c r="J20" s="30" t="s">
        <v>348</v>
      </c>
    </row>
    <row r="21" ht="42" customHeight="1" spans="1:10">
      <c r="A21" s="118" t="s">
        <v>279</v>
      </c>
      <c r="B21" s="21" t="s">
        <v>333</v>
      </c>
      <c r="C21" s="21" t="s">
        <v>322</v>
      </c>
      <c r="D21" s="21" t="s">
        <v>323</v>
      </c>
      <c r="E21" s="30" t="s">
        <v>349</v>
      </c>
      <c r="F21" s="21" t="s">
        <v>300</v>
      </c>
      <c r="G21" s="30" t="s">
        <v>331</v>
      </c>
      <c r="H21" s="21" t="s">
        <v>311</v>
      </c>
      <c r="I21" s="21" t="s">
        <v>303</v>
      </c>
      <c r="J21" s="30" t="s">
        <v>350</v>
      </c>
    </row>
    <row r="22" ht="42" customHeight="1" spans="1:10">
      <c r="A22" s="118" t="s">
        <v>279</v>
      </c>
      <c r="B22" s="21" t="s">
        <v>333</v>
      </c>
      <c r="C22" s="21" t="s">
        <v>322</v>
      </c>
      <c r="D22" s="21" t="s">
        <v>351</v>
      </c>
      <c r="E22" s="30" t="s">
        <v>352</v>
      </c>
      <c r="F22" s="21" t="s">
        <v>314</v>
      </c>
      <c r="G22" s="30" t="s">
        <v>353</v>
      </c>
      <c r="H22" s="21" t="s">
        <v>354</v>
      </c>
      <c r="I22" s="21" t="s">
        <v>317</v>
      </c>
      <c r="J22" s="30" t="s">
        <v>355</v>
      </c>
    </row>
    <row r="23" ht="42" customHeight="1" spans="1:10">
      <c r="A23" s="118" t="s">
        <v>279</v>
      </c>
      <c r="B23" s="21" t="s">
        <v>333</v>
      </c>
      <c r="C23" s="21" t="s">
        <v>328</v>
      </c>
      <c r="D23" s="21" t="s">
        <v>329</v>
      </c>
      <c r="E23" s="30" t="s">
        <v>330</v>
      </c>
      <c r="F23" s="21" t="s">
        <v>314</v>
      </c>
      <c r="G23" s="30" t="s">
        <v>331</v>
      </c>
      <c r="H23" s="21" t="s">
        <v>311</v>
      </c>
      <c r="I23" s="21" t="s">
        <v>303</v>
      </c>
      <c r="J23" s="30" t="s">
        <v>356</v>
      </c>
    </row>
    <row r="24" ht="42" customHeight="1" spans="1:10">
      <c r="A24" s="118" t="s">
        <v>269</v>
      </c>
      <c r="B24" s="21" t="s">
        <v>357</v>
      </c>
      <c r="C24" s="21" t="s">
        <v>297</v>
      </c>
      <c r="D24" s="21" t="s">
        <v>298</v>
      </c>
      <c r="E24" s="30" t="s">
        <v>358</v>
      </c>
      <c r="F24" s="21" t="s">
        <v>314</v>
      </c>
      <c r="G24" s="30" t="s">
        <v>359</v>
      </c>
      <c r="H24" s="21" t="s">
        <v>302</v>
      </c>
      <c r="I24" s="21" t="s">
        <v>303</v>
      </c>
      <c r="J24" s="30" t="s">
        <v>360</v>
      </c>
    </row>
    <row r="25" ht="42" customHeight="1" spans="1:10">
      <c r="A25" s="118" t="s">
        <v>269</v>
      </c>
      <c r="B25" s="21" t="s">
        <v>357</v>
      </c>
      <c r="C25" s="21" t="s">
        <v>297</v>
      </c>
      <c r="D25" s="21" t="s">
        <v>305</v>
      </c>
      <c r="E25" s="30" t="s">
        <v>361</v>
      </c>
      <c r="F25" s="21" t="s">
        <v>314</v>
      </c>
      <c r="G25" s="30" t="s">
        <v>362</v>
      </c>
      <c r="H25" s="21" t="s">
        <v>363</v>
      </c>
      <c r="I25" s="21" t="s">
        <v>303</v>
      </c>
      <c r="J25" s="30" t="s">
        <v>364</v>
      </c>
    </row>
    <row r="26" ht="42" customHeight="1" spans="1:10">
      <c r="A26" s="118" t="s">
        <v>269</v>
      </c>
      <c r="B26" s="21" t="s">
        <v>357</v>
      </c>
      <c r="C26" s="21" t="s">
        <v>297</v>
      </c>
      <c r="D26" s="21" t="s">
        <v>312</v>
      </c>
      <c r="E26" s="30" t="s">
        <v>365</v>
      </c>
      <c r="F26" s="21" t="s">
        <v>314</v>
      </c>
      <c r="G26" s="30" t="s">
        <v>366</v>
      </c>
      <c r="H26" s="21" t="s">
        <v>354</v>
      </c>
      <c r="I26" s="21" t="s">
        <v>303</v>
      </c>
      <c r="J26" s="30" t="s">
        <v>365</v>
      </c>
    </row>
    <row r="27" ht="42" customHeight="1" spans="1:10">
      <c r="A27" s="118" t="s">
        <v>269</v>
      </c>
      <c r="B27" s="21" t="s">
        <v>357</v>
      </c>
      <c r="C27" s="21" t="s">
        <v>297</v>
      </c>
      <c r="D27" s="21" t="s">
        <v>312</v>
      </c>
      <c r="E27" s="30" t="s">
        <v>367</v>
      </c>
      <c r="F27" s="21" t="s">
        <v>314</v>
      </c>
      <c r="G27" s="30" t="s">
        <v>366</v>
      </c>
      <c r="H27" s="21" t="s">
        <v>354</v>
      </c>
      <c r="I27" s="21" t="s">
        <v>303</v>
      </c>
      <c r="J27" s="30" t="s">
        <v>367</v>
      </c>
    </row>
    <row r="28" ht="42" customHeight="1" spans="1:10">
      <c r="A28" s="118" t="s">
        <v>269</v>
      </c>
      <c r="B28" s="21" t="s">
        <v>357</v>
      </c>
      <c r="C28" s="21" t="s">
        <v>297</v>
      </c>
      <c r="D28" s="21" t="s">
        <v>368</v>
      </c>
      <c r="E28" s="30" t="s">
        <v>369</v>
      </c>
      <c r="F28" s="21" t="s">
        <v>325</v>
      </c>
      <c r="G28" s="30" t="s">
        <v>370</v>
      </c>
      <c r="H28" s="21" t="s">
        <v>371</v>
      </c>
      <c r="I28" s="21" t="s">
        <v>303</v>
      </c>
      <c r="J28" s="30" t="s">
        <v>372</v>
      </c>
    </row>
    <row r="29" ht="42" customHeight="1" spans="1:10">
      <c r="A29" s="118" t="s">
        <v>269</v>
      </c>
      <c r="B29" s="21" t="s">
        <v>357</v>
      </c>
      <c r="C29" s="21" t="s">
        <v>322</v>
      </c>
      <c r="D29" s="21" t="s">
        <v>323</v>
      </c>
      <c r="E29" s="30" t="s">
        <v>373</v>
      </c>
      <c r="F29" s="21" t="s">
        <v>314</v>
      </c>
      <c r="G29" s="30" t="s">
        <v>374</v>
      </c>
      <c r="H29" s="21" t="s">
        <v>354</v>
      </c>
      <c r="I29" s="21" t="s">
        <v>317</v>
      </c>
      <c r="J29" s="30" t="s">
        <v>373</v>
      </c>
    </row>
    <row r="30" ht="42" customHeight="1" spans="1:10">
      <c r="A30" s="118" t="s">
        <v>269</v>
      </c>
      <c r="B30" s="21" t="s">
        <v>357</v>
      </c>
      <c r="C30" s="21" t="s">
        <v>328</v>
      </c>
      <c r="D30" s="21" t="s">
        <v>329</v>
      </c>
      <c r="E30" s="30" t="s">
        <v>375</v>
      </c>
      <c r="F30" s="21" t="s">
        <v>300</v>
      </c>
      <c r="G30" s="30" t="s">
        <v>376</v>
      </c>
      <c r="H30" s="21" t="s">
        <v>311</v>
      </c>
      <c r="I30" s="21" t="s">
        <v>303</v>
      </c>
      <c r="J30" s="30" t="s">
        <v>377</v>
      </c>
    </row>
    <row r="31" ht="42" customHeight="1" spans="1:10">
      <c r="A31" s="118" t="s">
        <v>277</v>
      </c>
      <c r="B31" s="21" t="s">
        <v>378</v>
      </c>
      <c r="C31" s="21" t="s">
        <v>297</v>
      </c>
      <c r="D31" s="21" t="s">
        <v>298</v>
      </c>
      <c r="E31" s="30" t="s">
        <v>379</v>
      </c>
      <c r="F31" s="21" t="s">
        <v>314</v>
      </c>
      <c r="G31" s="30" t="s">
        <v>85</v>
      </c>
      <c r="H31" s="21" t="s">
        <v>307</v>
      </c>
      <c r="I31" s="21" t="s">
        <v>303</v>
      </c>
      <c r="J31" s="30" t="s">
        <v>380</v>
      </c>
    </row>
    <row r="32" ht="42" customHeight="1" spans="1:10">
      <c r="A32" s="118" t="s">
        <v>277</v>
      </c>
      <c r="B32" s="21" t="s">
        <v>378</v>
      </c>
      <c r="C32" s="21" t="s">
        <v>297</v>
      </c>
      <c r="D32" s="21" t="s">
        <v>298</v>
      </c>
      <c r="E32" s="30" t="s">
        <v>381</v>
      </c>
      <c r="F32" s="21" t="s">
        <v>300</v>
      </c>
      <c r="G32" s="30" t="s">
        <v>335</v>
      </c>
      <c r="H32" s="21" t="s">
        <v>307</v>
      </c>
      <c r="I32" s="21" t="s">
        <v>303</v>
      </c>
      <c r="J32" s="30" t="s">
        <v>382</v>
      </c>
    </row>
    <row r="33" ht="42" customHeight="1" spans="1:10">
      <c r="A33" s="118" t="s">
        <v>277</v>
      </c>
      <c r="B33" s="21" t="s">
        <v>378</v>
      </c>
      <c r="C33" s="21" t="s">
        <v>297</v>
      </c>
      <c r="D33" s="21" t="s">
        <v>298</v>
      </c>
      <c r="E33" s="30" t="s">
        <v>383</v>
      </c>
      <c r="F33" s="21" t="s">
        <v>314</v>
      </c>
      <c r="G33" s="30" t="s">
        <v>335</v>
      </c>
      <c r="H33" s="21" t="s">
        <v>307</v>
      </c>
      <c r="I33" s="21" t="s">
        <v>303</v>
      </c>
      <c r="J33" s="30" t="s">
        <v>384</v>
      </c>
    </row>
    <row r="34" ht="42" customHeight="1" spans="1:10">
      <c r="A34" s="118" t="s">
        <v>277</v>
      </c>
      <c r="B34" s="21" t="s">
        <v>378</v>
      </c>
      <c r="C34" s="21" t="s">
        <v>297</v>
      </c>
      <c r="D34" s="21" t="s">
        <v>298</v>
      </c>
      <c r="E34" s="30" t="s">
        <v>385</v>
      </c>
      <c r="F34" s="21" t="s">
        <v>314</v>
      </c>
      <c r="G34" s="30" t="s">
        <v>85</v>
      </c>
      <c r="H34" s="21" t="s">
        <v>386</v>
      </c>
      <c r="I34" s="21" t="s">
        <v>303</v>
      </c>
      <c r="J34" s="30" t="s">
        <v>385</v>
      </c>
    </row>
    <row r="35" ht="42" customHeight="1" spans="1:10">
      <c r="A35" s="118" t="s">
        <v>277</v>
      </c>
      <c r="B35" s="21" t="s">
        <v>378</v>
      </c>
      <c r="C35" s="21" t="s">
        <v>297</v>
      </c>
      <c r="D35" s="21" t="s">
        <v>298</v>
      </c>
      <c r="E35" s="30" t="s">
        <v>387</v>
      </c>
      <c r="F35" s="21" t="s">
        <v>314</v>
      </c>
      <c r="G35" s="30" t="s">
        <v>388</v>
      </c>
      <c r="H35" s="21" t="s">
        <v>302</v>
      </c>
      <c r="I35" s="21" t="s">
        <v>303</v>
      </c>
      <c r="J35" s="30" t="s">
        <v>389</v>
      </c>
    </row>
    <row r="36" ht="42" customHeight="1" spans="1:10">
      <c r="A36" s="118" t="s">
        <v>277</v>
      </c>
      <c r="B36" s="21" t="s">
        <v>378</v>
      </c>
      <c r="C36" s="21" t="s">
        <v>297</v>
      </c>
      <c r="D36" s="21" t="s">
        <v>298</v>
      </c>
      <c r="E36" s="30" t="s">
        <v>390</v>
      </c>
      <c r="F36" s="21" t="s">
        <v>314</v>
      </c>
      <c r="G36" s="30" t="s">
        <v>391</v>
      </c>
      <c r="H36" s="21" t="s">
        <v>392</v>
      </c>
      <c r="I36" s="21" t="s">
        <v>303</v>
      </c>
      <c r="J36" s="30" t="s">
        <v>393</v>
      </c>
    </row>
    <row r="37" ht="42" customHeight="1" spans="1:10">
      <c r="A37" s="118" t="s">
        <v>277</v>
      </c>
      <c r="B37" s="21" t="s">
        <v>378</v>
      </c>
      <c r="C37" s="21" t="s">
        <v>297</v>
      </c>
      <c r="D37" s="21" t="s">
        <v>305</v>
      </c>
      <c r="E37" s="30" t="s">
        <v>394</v>
      </c>
      <c r="F37" s="21" t="s">
        <v>314</v>
      </c>
      <c r="G37" s="30" t="s">
        <v>395</v>
      </c>
      <c r="H37" s="21" t="s">
        <v>311</v>
      </c>
      <c r="I37" s="21" t="s">
        <v>317</v>
      </c>
      <c r="J37" s="30" t="s">
        <v>396</v>
      </c>
    </row>
    <row r="38" ht="42" customHeight="1" spans="1:10">
      <c r="A38" s="118" t="s">
        <v>277</v>
      </c>
      <c r="B38" s="21" t="s">
        <v>378</v>
      </c>
      <c r="C38" s="21" t="s">
        <v>297</v>
      </c>
      <c r="D38" s="21" t="s">
        <v>305</v>
      </c>
      <c r="E38" s="30" t="s">
        <v>397</v>
      </c>
      <c r="F38" s="21" t="s">
        <v>314</v>
      </c>
      <c r="G38" s="30" t="s">
        <v>398</v>
      </c>
      <c r="H38" s="21" t="s">
        <v>311</v>
      </c>
      <c r="I38" s="21" t="s">
        <v>303</v>
      </c>
      <c r="J38" s="30" t="s">
        <v>399</v>
      </c>
    </row>
    <row r="39" ht="42" customHeight="1" spans="1:10">
      <c r="A39" s="118" t="s">
        <v>277</v>
      </c>
      <c r="B39" s="21" t="s">
        <v>378</v>
      </c>
      <c r="C39" s="21" t="s">
        <v>297</v>
      </c>
      <c r="D39" s="21" t="s">
        <v>305</v>
      </c>
      <c r="E39" s="30" t="s">
        <v>400</v>
      </c>
      <c r="F39" s="21" t="s">
        <v>314</v>
      </c>
      <c r="G39" s="30" t="s">
        <v>398</v>
      </c>
      <c r="H39" s="21" t="s">
        <v>311</v>
      </c>
      <c r="I39" s="21" t="s">
        <v>303</v>
      </c>
      <c r="J39" s="30" t="s">
        <v>400</v>
      </c>
    </row>
    <row r="40" ht="42" customHeight="1" spans="1:10">
      <c r="A40" s="118" t="s">
        <v>277</v>
      </c>
      <c r="B40" s="21" t="s">
        <v>378</v>
      </c>
      <c r="C40" s="21" t="s">
        <v>297</v>
      </c>
      <c r="D40" s="21" t="s">
        <v>305</v>
      </c>
      <c r="E40" s="30" t="s">
        <v>401</v>
      </c>
      <c r="F40" s="21" t="s">
        <v>314</v>
      </c>
      <c r="G40" s="30" t="s">
        <v>398</v>
      </c>
      <c r="H40" s="21" t="s">
        <v>311</v>
      </c>
      <c r="I40" s="21" t="s">
        <v>303</v>
      </c>
      <c r="J40" s="30" t="s">
        <v>402</v>
      </c>
    </row>
    <row r="41" ht="42" customHeight="1" spans="1:10">
      <c r="A41" s="118" t="s">
        <v>277</v>
      </c>
      <c r="B41" s="21" t="s">
        <v>378</v>
      </c>
      <c r="C41" s="21" t="s">
        <v>297</v>
      </c>
      <c r="D41" s="21" t="s">
        <v>312</v>
      </c>
      <c r="E41" s="30" t="s">
        <v>403</v>
      </c>
      <c r="F41" s="21" t="s">
        <v>314</v>
      </c>
      <c r="G41" s="30" t="s">
        <v>404</v>
      </c>
      <c r="H41" s="21" t="s">
        <v>354</v>
      </c>
      <c r="I41" s="21" t="s">
        <v>303</v>
      </c>
      <c r="J41" s="30" t="s">
        <v>405</v>
      </c>
    </row>
    <row r="42" ht="42" customHeight="1" spans="1:10">
      <c r="A42" s="118" t="s">
        <v>277</v>
      </c>
      <c r="B42" s="21" t="s">
        <v>378</v>
      </c>
      <c r="C42" s="21" t="s">
        <v>297</v>
      </c>
      <c r="D42" s="21" t="s">
        <v>312</v>
      </c>
      <c r="E42" s="30" t="s">
        <v>406</v>
      </c>
      <c r="F42" s="21" t="s">
        <v>314</v>
      </c>
      <c r="G42" s="30" t="s">
        <v>366</v>
      </c>
      <c r="H42" s="21" t="s">
        <v>354</v>
      </c>
      <c r="I42" s="21" t="s">
        <v>303</v>
      </c>
      <c r="J42" s="30" t="s">
        <v>406</v>
      </c>
    </row>
    <row r="43" ht="42" customHeight="1" spans="1:10">
      <c r="A43" s="118" t="s">
        <v>277</v>
      </c>
      <c r="B43" s="21" t="s">
        <v>378</v>
      </c>
      <c r="C43" s="21" t="s">
        <v>297</v>
      </c>
      <c r="D43" s="21" t="s">
        <v>312</v>
      </c>
      <c r="E43" s="30" t="s">
        <v>407</v>
      </c>
      <c r="F43" s="21" t="s">
        <v>314</v>
      </c>
      <c r="G43" s="30" t="s">
        <v>366</v>
      </c>
      <c r="H43" s="21" t="s">
        <v>354</v>
      </c>
      <c r="I43" s="21" t="s">
        <v>303</v>
      </c>
      <c r="J43" s="30" t="s">
        <v>407</v>
      </c>
    </row>
    <row r="44" ht="42" customHeight="1" spans="1:10">
      <c r="A44" s="118" t="s">
        <v>277</v>
      </c>
      <c r="B44" s="21" t="s">
        <v>378</v>
      </c>
      <c r="C44" s="21" t="s">
        <v>297</v>
      </c>
      <c r="D44" s="21" t="s">
        <v>312</v>
      </c>
      <c r="E44" s="30" t="s">
        <v>408</v>
      </c>
      <c r="F44" s="21" t="s">
        <v>314</v>
      </c>
      <c r="G44" s="30" t="s">
        <v>366</v>
      </c>
      <c r="H44" s="21" t="s">
        <v>354</v>
      </c>
      <c r="I44" s="21" t="s">
        <v>303</v>
      </c>
      <c r="J44" s="30" t="s">
        <v>408</v>
      </c>
    </row>
    <row r="45" ht="42" customHeight="1" spans="1:10">
      <c r="A45" s="118" t="s">
        <v>277</v>
      </c>
      <c r="B45" s="21" t="s">
        <v>378</v>
      </c>
      <c r="C45" s="21" t="s">
        <v>297</v>
      </c>
      <c r="D45" s="21" t="s">
        <v>368</v>
      </c>
      <c r="E45" s="30" t="s">
        <v>369</v>
      </c>
      <c r="F45" s="21" t="s">
        <v>325</v>
      </c>
      <c r="G45" s="30" t="s">
        <v>370</v>
      </c>
      <c r="H45" s="21" t="s">
        <v>371</v>
      </c>
      <c r="I45" s="21" t="s">
        <v>303</v>
      </c>
      <c r="J45" s="30" t="s">
        <v>372</v>
      </c>
    </row>
    <row r="46" ht="42" customHeight="1" spans="1:10">
      <c r="A46" s="118" t="s">
        <v>277</v>
      </c>
      <c r="B46" s="21" t="s">
        <v>378</v>
      </c>
      <c r="C46" s="21" t="s">
        <v>322</v>
      </c>
      <c r="D46" s="21" t="s">
        <v>323</v>
      </c>
      <c r="E46" s="30" t="s">
        <v>409</v>
      </c>
      <c r="F46" s="21" t="s">
        <v>314</v>
      </c>
      <c r="G46" s="30" t="s">
        <v>410</v>
      </c>
      <c r="H46" s="21" t="s">
        <v>354</v>
      </c>
      <c r="I46" s="21" t="s">
        <v>317</v>
      </c>
      <c r="J46" s="30" t="s">
        <v>410</v>
      </c>
    </row>
    <row r="47" ht="42" customHeight="1" spans="1:10">
      <c r="A47" s="118" t="s">
        <v>277</v>
      </c>
      <c r="B47" s="21" t="s">
        <v>378</v>
      </c>
      <c r="C47" s="21" t="s">
        <v>322</v>
      </c>
      <c r="D47" s="21" t="s">
        <v>323</v>
      </c>
      <c r="E47" s="30" t="s">
        <v>411</v>
      </c>
      <c r="F47" s="21" t="s">
        <v>314</v>
      </c>
      <c r="G47" s="30" t="s">
        <v>412</v>
      </c>
      <c r="H47" s="21" t="s">
        <v>354</v>
      </c>
      <c r="I47" s="21" t="s">
        <v>317</v>
      </c>
      <c r="J47" s="30" t="s">
        <v>412</v>
      </c>
    </row>
    <row r="48" ht="42" customHeight="1" spans="1:10">
      <c r="A48" s="118" t="s">
        <v>277</v>
      </c>
      <c r="B48" s="21" t="s">
        <v>378</v>
      </c>
      <c r="C48" s="21" t="s">
        <v>322</v>
      </c>
      <c r="D48" s="21" t="s">
        <v>323</v>
      </c>
      <c r="E48" s="30" t="s">
        <v>413</v>
      </c>
      <c r="F48" s="21" t="s">
        <v>314</v>
      </c>
      <c r="G48" s="30" t="s">
        <v>414</v>
      </c>
      <c r="H48" s="21" t="s">
        <v>354</v>
      </c>
      <c r="I48" s="21" t="s">
        <v>317</v>
      </c>
      <c r="J48" s="30" t="s">
        <v>414</v>
      </c>
    </row>
    <row r="49" ht="42" customHeight="1" spans="1:10">
      <c r="A49" s="118" t="s">
        <v>277</v>
      </c>
      <c r="B49" s="21" t="s">
        <v>378</v>
      </c>
      <c r="C49" s="21" t="s">
        <v>328</v>
      </c>
      <c r="D49" s="21" t="s">
        <v>329</v>
      </c>
      <c r="E49" s="30" t="s">
        <v>415</v>
      </c>
      <c r="F49" s="21" t="s">
        <v>300</v>
      </c>
      <c r="G49" s="30" t="s">
        <v>376</v>
      </c>
      <c r="H49" s="21" t="s">
        <v>311</v>
      </c>
      <c r="I49" s="21" t="s">
        <v>303</v>
      </c>
      <c r="J49" s="30" t="s">
        <v>416</v>
      </c>
    </row>
    <row r="50" ht="42" customHeight="1" spans="1:10">
      <c r="A50" s="118" t="s">
        <v>273</v>
      </c>
      <c r="B50" s="21" t="s">
        <v>417</v>
      </c>
      <c r="C50" s="21" t="s">
        <v>297</v>
      </c>
      <c r="D50" s="21" t="s">
        <v>298</v>
      </c>
      <c r="E50" s="30" t="s">
        <v>418</v>
      </c>
      <c r="F50" s="21" t="s">
        <v>314</v>
      </c>
      <c r="G50" s="30" t="s">
        <v>419</v>
      </c>
      <c r="H50" s="21" t="s">
        <v>420</v>
      </c>
      <c r="I50" s="21" t="s">
        <v>303</v>
      </c>
      <c r="J50" s="30" t="s">
        <v>421</v>
      </c>
    </row>
    <row r="51" ht="42" customHeight="1" spans="1:10">
      <c r="A51" s="118" t="s">
        <v>273</v>
      </c>
      <c r="B51" s="21" t="s">
        <v>417</v>
      </c>
      <c r="C51" s="21" t="s">
        <v>297</v>
      </c>
      <c r="D51" s="21" t="s">
        <v>305</v>
      </c>
      <c r="E51" s="30" t="s">
        <v>422</v>
      </c>
      <c r="F51" s="21" t="s">
        <v>314</v>
      </c>
      <c r="G51" s="30" t="s">
        <v>423</v>
      </c>
      <c r="H51" s="21" t="s">
        <v>424</v>
      </c>
      <c r="I51" s="21" t="s">
        <v>303</v>
      </c>
      <c r="J51" s="30" t="s">
        <v>421</v>
      </c>
    </row>
    <row r="52" ht="42" customHeight="1" spans="1:10">
      <c r="A52" s="118" t="s">
        <v>273</v>
      </c>
      <c r="B52" s="21" t="s">
        <v>417</v>
      </c>
      <c r="C52" s="21" t="s">
        <v>297</v>
      </c>
      <c r="D52" s="21" t="s">
        <v>312</v>
      </c>
      <c r="E52" s="30" t="s">
        <v>425</v>
      </c>
      <c r="F52" s="21" t="s">
        <v>314</v>
      </c>
      <c r="G52" s="30" t="s">
        <v>366</v>
      </c>
      <c r="H52" s="21" t="s">
        <v>354</v>
      </c>
      <c r="I52" s="21" t="s">
        <v>303</v>
      </c>
      <c r="J52" s="30" t="s">
        <v>421</v>
      </c>
    </row>
    <row r="53" ht="42" customHeight="1" spans="1:10">
      <c r="A53" s="118" t="s">
        <v>273</v>
      </c>
      <c r="B53" s="21" t="s">
        <v>417</v>
      </c>
      <c r="C53" s="21" t="s">
        <v>297</v>
      </c>
      <c r="D53" s="21" t="s">
        <v>368</v>
      </c>
      <c r="E53" s="30" t="s">
        <v>369</v>
      </c>
      <c r="F53" s="21" t="s">
        <v>325</v>
      </c>
      <c r="G53" s="30" t="s">
        <v>370</v>
      </c>
      <c r="H53" s="21" t="s">
        <v>371</v>
      </c>
      <c r="I53" s="21" t="s">
        <v>303</v>
      </c>
      <c r="J53" s="30" t="s">
        <v>372</v>
      </c>
    </row>
    <row r="54" ht="42" customHeight="1" spans="1:10">
      <c r="A54" s="118" t="s">
        <v>273</v>
      </c>
      <c r="B54" s="21" t="s">
        <v>417</v>
      </c>
      <c r="C54" s="21" t="s">
        <v>322</v>
      </c>
      <c r="D54" s="21" t="s">
        <v>323</v>
      </c>
      <c r="E54" s="30" t="s">
        <v>426</v>
      </c>
      <c r="F54" s="21" t="s">
        <v>314</v>
      </c>
      <c r="G54" s="30" t="s">
        <v>423</v>
      </c>
      <c r="H54" s="21" t="s">
        <v>424</v>
      </c>
      <c r="I54" s="21" t="s">
        <v>317</v>
      </c>
      <c r="J54" s="30" t="s">
        <v>427</v>
      </c>
    </row>
    <row r="55" ht="42" customHeight="1" spans="1:10">
      <c r="A55" s="118" t="s">
        <v>273</v>
      </c>
      <c r="B55" s="21" t="s">
        <v>417</v>
      </c>
      <c r="C55" s="21" t="s">
        <v>328</v>
      </c>
      <c r="D55" s="21" t="s">
        <v>329</v>
      </c>
      <c r="E55" s="30" t="s">
        <v>428</v>
      </c>
      <c r="F55" s="21" t="s">
        <v>429</v>
      </c>
      <c r="G55" s="30" t="s">
        <v>376</v>
      </c>
      <c r="H55" s="21" t="s">
        <v>311</v>
      </c>
      <c r="I55" s="21" t="s">
        <v>303</v>
      </c>
      <c r="J55" s="30" t="s">
        <v>428</v>
      </c>
    </row>
  </sheetData>
  <mergeCells count="12">
    <mergeCell ref="A3:J3"/>
    <mergeCell ref="A4:H4"/>
    <mergeCell ref="A8:A14"/>
    <mergeCell ref="A15:A23"/>
    <mergeCell ref="A24:A30"/>
    <mergeCell ref="A31:A49"/>
    <mergeCell ref="A50:A55"/>
    <mergeCell ref="B8:B14"/>
    <mergeCell ref="B15:B23"/>
    <mergeCell ref="B24:B30"/>
    <mergeCell ref="B31:B49"/>
    <mergeCell ref="B50:B5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7" sqref="C17"/>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03">
        <v>1</v>
      </c>
      <c r="B2" s="104">
        <v>0</v>
      </c>
      <c r="C2" s="103">
        <v>1</v>
      </c>
      <c r="D2" s="105"/>
      <c r="E2" s="105"/>
      <c r="F2" s="102" t="s">
        <v>430</v>
      </c>
    </row>
    <row r="3" ht="42" customHeight="1" spans="1:6">
      <c r="A3" s="106" t="str">
        <f>"2025"&amp;"年部门政府性基金预算支出预算表"</f>
        <v>2025年部门政府性基金预算支出预算表</v>
      </c>
      <c r="B3" s="106" t="s">
        <v>431</v>
      </c>
      <c r="C3" s="107"/>
      <c r="D3" s="108"/>
      <c r="E3" s="108"/>
      <c r="F3" s="108"/>
    </row>
    <row r="4" ht="13.5" customHeight="1" spans="1:6">
      <c r="A4" s="5" t="str">
        <f>"单位名称："&amp;"昆明经济技术开发区第二中学"</f>
        <v>单位名称：昆明经济技术开发区第二中学</v>
      </c>
      <c r="B4" s="5" t="s">
        <v>432</v>
      </c>
      <c r="C4" s="103"/>
      <c r="D4" s="105"/>
      <c r="E4" s="105"/>
      <c r="F4" s="102" t="s">
        <v>1</v>
      </c>
    </row>
    <row r="5" ht="19.5" customHeight="1" spans="1:6">
      <c r="A5" s="109" t="s">
        <v>175</v>
      </c>
      <c r="B5" s="110" t="s">
        <v>72</v>
      </c>
      <c r="C5" s="109" t="s">
        <v>73</v>
      </c>
      <c r="D5" s="11" t="s">
        <v>433</v>
      </c>
      <c r="E5" s="12"/>
      <c r="F5" s="13"/>
    </row>
    <row r="6" ht="18.75" customHeight="1" spans="1:6">
      <c r="A6" s="111"/>
      <c r="B6" s="112"/>
      <c r="C6" s="111"/>
      <c r="D6" s="16" t="s">
        <v>55</v>
      </c>
      <c r="E6" s="11" t="s">
        <v>75</v>
      </c>
      <c r="F6" s="16" t="s">
        <v>76</v>
      </c>
    </row>
    <row r="7" ht="18.75" customHeight="1" spans="1:6">
      <c r="A7" s="51">
        <v>1</v>
      </c>
      <c r="B7" s="113" t="s">
        <v>83</v>
      </c>
      <c r="C7" s="51">
        <v>3</v>
      </c>
      <c r="D7" s="114">
        <v>4</v>
      </c>
      <c r="E7" s="114">
        <v>5</v>
      </c>
      <c r="F7" s="114">
        <v>6</v>
      </c>
    </row>
    <row r="8" ht="21" customHeight="1" spans="1:6">
      <c r="A8" s="21" t="s">
        <v>70</v>
      </c>
      <c r="B8" s="21"/>
      <c r="C8" s="21"/>
      <c r="D8" s="32"/>
      <c r="E8" s="32"/>
      <c r="F8" s="32"/>
    </row>
    <row r="9" ht="21" customHeight="1" spans="1:6">
      <c r="A9" s="21"/>
      <c r="B9" s="21"/>
      <c r="C9" s="21"/>
      <c r="D9" s="32"/>
      <c r="E9" s="32"/>
      <c r="F9" s="32"/>
    </row>
    <row r="10" ht="18.75" customHeight="1" spans="1:6">
      <c r="A10" s="115" t="s">
        <v>165</v>
      </c>
      <c r="B10" s="115" t="s">
        <v>165</v>
      </c>
      <c r="C10" s="116" t="s">
        <v>165</v>
      </c>
      <c r="D10" s="32"/>
      <c r="E10" s="32"/>
      <c r="F10" s="32"/>
    </row>
    <row r="11" customHeight="1" spans="1:1">
      <c r="A11" t="s">
        <v>434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pane ySplit="1" topLeftCell="A2" activePane="bottomLeft" state="frozen"/>
      <selection/>
      <selection pane="bottomLeft"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68"/>
      <c r="C2" s="68"/>
      <c r="R2" s="3"/>
      <c r="S2" s="3" t="s">
        <v>435</v>
      </c>
    </row>
    <row r="3" ht="41.25" customHeight="1" spans="1:19">
      <c r="A3" s="56" t="str">
        <f>"2025"&amp;"年部门政府采购预算表"</f>
        <v>2025年部门政府采购预算表</v>
      </c>
      <c r="B3" s="49"/>
      <c r="C3" s="49"/>
      <c r="D3" s="4"/>
      <c r="E3" s="4"/>
      <c r="F3" s="4"/>
      <c r="G3" s="4"/>
      <c r="H3" s="4"/>
      <c r="I3" s="4"/>
      <c r="J3" s="4"/>
      <c r="K3" s="4"/>
      <c r="L3" s="4"/>
      <c r="M3" s="49"/>
      <c r="N3" s="4"/>
      <c r="O3" s="4"/>
      <c r="P3" s="49"/>
      <c r="Q3" s="4"/>
      <c r="R3" s="49"/>
      <c r="S3" s="49"/>
    </row>
    <row r="4" ht="18.75" customHeight="1" spans="1:19">
      <c r="A4" s="95" t="str">
        <f>"单位名称："&amp;"昆明经济技术开发区第二中学"</f>
        <v>单位名称：昆明经济技术开发区第二中学</v>
      </c>
      <c r="B4" s="70"/>
      <c r="C4" s="70"/>
      <c r="D4" s="7"/>
      <c r="E4" s="7"/>
      <c r="F4" s="7"/>
      <c r="G4" s="7"/>
      <c r="H4" s="7"/>
      <c r="I4" s="7"/>
      <c r="J4" s="7"/>
      <c r="K4" s="7"/>
      <c r="L4" s="7"/>
      <c r="R4" s="8"/>
      <c r="S4" s="102" t="s">
        <v>1</v>
      </c>
    </row>
    <row r="5" ht="15.75" customHeight="1" spans="1:19">
      <c r="A5" s="10" t="s">
        <v>174</v>
      </c>
      <c r="B5" s="71" t="s">
        <v>175</v>
      </c>
      <c r="C5" s="71" t="s">
        <v>436</v>
      </c>
      <c r="D5" s="72" t="s">
        <v>437</v>
      </c>
      <c r="E5" s="72" t="s">
        <v>438</v>
      </c>
      <c r="F5" s="72" t="s">
        <v>439</v>
      </c>
      <c r="G5" s="72" t="s">
        <v>440</v>
      </c>
      <c r="H5" s="72" t="s">
        <v>441</v>
      </c>
      <c r="I5" s="85" t="s">
        <v>182</v>
      </c>
      <c r="J5" s="85"/>
      <c r="K5" s="85"/>
      <c r="L5" s="85"/>
      <c r="M5" s="86"/>
      <c r="N5" s="85"/>
      <c r="O5" s="85"/>
      <c r="P5" s="65"/>
      <c r="Q5" s="85"/>
      <c r="R5" s="86"/>
      <c r="S5" s="66"/>
    </row>
    <row r="6" ht="17.25" customHeight="1" spans="1:19">
      <c r="A6" s="15"/>
      <c r="B6" s="73"/>
      <c r="C6" s="73"/>
      <c r="D6" s="74"/>
      <c r="E6" s="74"/>
      <c r="F6" s="74"/>
      <c r="G6" s="74"/>
      <c r="H6" s="74"/>
      <c r="I6" s="74" t="s">
        <v>55</v>
      </c>
      <c r="J6" s="74" t="s">
        <v>58</v>
      </c>
      <c r="K6" s="74" t="s">
        <v>442</v>
      </c>
      <c r="L6" s="74" t="s">
        <v>443</v>
      </c>
      <c r="M6" s="87" t="s">
        <v>444</v>
      </c>
      <c r="N6" s="88" t="s">
        <v>445</v>
      </c>
      <c r="O6" s="88"/>
      <c r="P6" s="93"/>
      <c r="Q6" s="88"/>
      <c r="R6" s="94"/>
      <c r="S6" s="75"/>
    </row>
    <row r="7" ht="54" customHeight="1" spans="1:19">
      <c r="A7" s="18"/>
      <c r="B7" s="75"/>
      <c r="C7" s="75"/>
      <c r="D7" s="76"/>
      <c r="E7" s="76"/>
      <c r="F7" s="76"/>
      <c r="G7" s="76"/>
      <c r="H7" s="76"/>
      <c r="I7" s="76"/>
      <c r="J7" s="76" t="s">
        <v>57</v>
      </c>
      <c r="K7" s="76"/>
      <c r="L7" s="76"/>
      <c r="M7" s="89"/>
      <c r="N7" s="76" t="s">
        <v>57</v>
      </c>
      <c r="O7" s="76" t="s">
        <v>64</v>
      </c>
      <c r="P7" s="75" t="s">
        <v>65</v>
      </c>
      <c r="Q7" s="76" t="s">
        <v>66</v>
      </c>
      <c r="R7" s="89" t="s">
        <v>67</v>
      </c>
      <c r="S7" s="75" t="s">
        <v>68</v>
      </c>
    </row>
    <row r="8" ht="18" customHeight="1" spans="1:19">
      <c r="A8" s="96">
        <v>1</v>
      </c>
      <c r="B8" s="96" t="s">
        <v>83</v>
      </c>
      <c r="C8" s="97">
        <v>3</v>
      </c>
      <c r="D8" s="97">
        <v>4</v>
      </c>
      <c r="E8" s="96">
        <v>5</v>
      </c>
      <c r="F8" s="96">
        <v>6</v>
      </c>
      <c r="G8" s="96">
        <v>7</v>
      </c>
      <c r="H8" s="96">
        <v>8</v>
      </c>
      <c r="I8" s="96">
        <v>9</v>
      </c>
      <c r="J8" s="96">
        <v>10</v>
      </c>
      <c r="K8" s="96">
        <v>11</v>
      </c>
      <c r="L8" s="96">
        <v>12</v>
      </c>
      <c r="M8" s="96">
        <v>13</v>
      </c>
      <c r="N8" s="96">
        <v>14</v>
      </c>
      <c r="O8" s="96">
        <v>15</v>
      </c>
      <c r="P8" s="96">
        <v>16</v>
      </c>
      <c r="Q8" s="96">
        <v>17</v>
      </c>
      <c r="R8" s="96">
        <v>18</v>
      </c>
      <c r="S8" s="96">
        <v>19</v>
      </c>
    </row>
    <row r="9" ht="21" customHeight="1" spans="1:19">
      <c r="A9" s="77" t="s">
        <v>192</v>
      </c>
      <c r="B9" s="78" t="s">
        <v>70</v>
      </c>
      <c r="C9" s="78" t="s">
        <v>222</v>
      </c>
      <c r="D9" s="79" t="s">
        <v>446</v>
      </c>
      <c r="E9" s="79" t="s">
        <v>447</v>
      </c>
      <c r="F9" s="79" t="s">
        <v>307</v>
      </c>
      <c r="G9" s="98">
        <v>1</v>
      </c>
      <c r="H9" s="32">
        <v>9600</v>
      </c>
      <c r="I9" s="32">
        <v>9600</v>
      </c>
      <c r="J9" s="32">
        <v>9600</v>
      </c>
      <c r="K9" s="32"/>
      <c r="L9" s="32"/>
      <c r="M9" s="32"/>
      <c r="N9" s="32"/>
      <c r="O9" s="32"/>
      <c r="P9" s="32"/>
      <c r="Q9" s="32"/>
      <c r="R9" s="32"/>
      <c r="S9" s="32"/>
    </row>
    <row r="10" ht="21" customHeight="1" spans="1:19">
      <c r="A10" s="77" t="s">
        <v>192</v>
      </c>
      <c r="B10" s="78" t="s">
        <v>70</v>
      </c>
      <c r="C10" s="78" t="s">
        <v>222</v>
      </c>
      <c r="D10" s="79" t="s">
        <v>448</v>
      </c>
      <c r="E10" s="79" t="s">
        <v>448</v>
      </c>
      <c r="F10" s="79" t="s">
        <v>307</v>
      </c>
      <c r="G10" s="98">
        <v>1</v>
      </c>
      <c r="H10" s="32">
        <v>10000</v>
      </c>
      <c r="I10" s="32">
        <v>10000</v>
      </c>
      <c r="J10" s="32">
        <v>10000</v>
      </c>
      <c r="K10" s="32"/>
      <c r="L10" s="32"/>
      <c r="M10" s="32"/>
      <c r="N10" s="32"/>
      <c r="O10" s="32"/>
      <c r="P10" s="32"/>
      <c r="Q10" s="32"/>
      <c r="R10" s="32"/>
      <c r="S10" s="32"/>
    </row>
    <row r="11" ht="21" customHeight="1" spans="1:19">
      <c r="A11" s="77" t="s">
        <v>192</v>
      </c>
      <c r="B11" s="78" t="s">
        <v>70</v>
      </c>
      <c r="C11" s="78" t="s">
        <v>222</v>
      </c>
      <c r="D11" s="79" t="s">
        <v>449</v>
      </c>
      <c r="E11" s="79" t="s">
        <v>449</v>
      </c>
      <c r="F11" s="79" t="s">
        <v>450</v>
      </c>
      <c r="G11" s="98">
        <v>1</v>
      </c>
      <c r="H11" s="32">
        <v>4000</v>
      </c>
      <c r="I11" s="32">
        <v>4000</v>
      </c>
      <c r="J11" s="32">
        <v>4000</v>
      </c>
      <c r="K11" s="32"/>
      <c r="L11" s="32"/>
      <c r="M11" s="32"/>
      <c r="N11" s="32"/>
      <c r="O11" s="32"/>
      <c r="P11" s="32"/>
      <c r="Q11" s="32"/>
      <c r="R11" s="32"/>
      <c r="S11" s="32"/>
    </row>
    <row r="12" ht="21" customHeight="1" spans="1:19">
      <c r="A12" s="77" t="s">
        <v>192</v>
      </c>
      <c r="B12" s="78" t="s">
        <v>70</v>
      </c>
      <c r="C12" s="78" t="s">
        <v>273</v>
      </c>
      <c r="D12" s="79" t="s">
        <v>451</v>
      </c>
      <c r="E12" s="79" t="s">
        <v>451</v>
      </c>
      <c r="F12" s="79" t="s">
        <v>371</v>
      </c>
      <c r="G12" s="98">
        <v>400</v>
      </c>
      <c r="H12" s="32">
        <v>50000</v>
      </c>
      <c r="I12" s="32">
        <v>50000</v>
      </c>
      <c r="J12" s="32"/>
      <c r="K12" s="32"/>
      <c r="L12" s="32"/>
      <c r="M12" s="32"/>
      <c r="N12" s="32">
        <v>50000</v>
      </c>
      <c r="O12" s="32"/>
      <c r="P12" s="32"/>
      <c r="Q12" s="32"/>
      <c r="R12" s="32"/>
      <c r="S12" s="32">
        <v>50000</v>
      </c>
    </row>
    <row r="13" ht="21" customHeight="1" spans="1:19">
      <c r="A13" s="77" t="s">
        <v>192</v>
      </c>
      <c r="B13" s="78" t="s">
        <v>70</v>
      </c>
      <c r="C13" s="78" t="s">
        <v>279</v>
      </c>
      <c r="D13" s="79" t="s">
        <v>452</v>
      </c>
      <c r="E13" s="79" t="s">
        <v>452</v>
      </c>
      <c r="F13" s="79" t="s">
        <v>307</v>
      </c>
      <c r="G13" s="98">
        <v>1</v>
      </c>
      <c r="H13" s="32">
        <v>213240</v>
      </c>
      <c r="I13" s="32">
        <v>213240</v>
      </c>
      <c r="J13" s="32">
        <v>213240</v>
      </c>
      <c r="K13" s="32"/>
      <c r="L13" s="32"/>
      <c r="M13" s="32"/>
      <c r="N13" s="32"/>
      <c r="O13" s="32"/>
      <c r="P13" s="32"/>
      <c r="Q13" s="32"/>
      <c r="R13" s="32"/>
      <c r="S13" s="32"/>
    </row>
    <row r="14" ht="21" customHeight="1" spans="1:19">
      <c r="A14" s="77" t="s">
        <v>192</v>
      </c>
      <c r="B14" s="78" t="s">
        <v>70</v>
      </c>
      <c r="C14" s="78" t="s">
        <v>283</v>
      </c>
      <c r="D14" s="79" t="s">
        <v>453</v>
      </c>
      <c r="E14" s="79" t="s">
        <v>453</v>
      </c>
      <c r="F14" s="79" t="s">
        <v>371</v>
      </c>
      <c r="G14" s="98">
        <v>1</v>
      </c>
      <c r="H14" s="32">
        <v>225420</v>
      </c>
      <c r="I14" s="32">
        <v>225420</v>
      </c>
      <c r="J14" s="32">
        <v>225420</v>
      </c>
      <c r="K14" s="32"/>
      <c r="L14" s="32"/>
      <c r="M14" s="32"/>
      <c r="N14" s="32"/>
      <c r="O14" s="32"/>
      <c r="P14" s="32"/>
      <c r="Q14" s="32"/>
      <c r="R14" s="32"/>
      <c r="S14" s="32"/>
    </row>
    <row r="15" ht="21" customHeight="1" spans="1:19">
      <c r="A15" s="80" t="s">
        <v>165</v>
      </c>
      <c r="B15" s="81"/>
      <c r="C15" s="81"/>
      <c r="D15" s="82"/>
      <c r="E15" s="82"/>
      <c r="F15" s="82"/>
      <c r="G15" s="99"/>
      <c r="H15" s="32">
        <v>512260</v>
      </c>
      <c r="I15" s="32">
        <v>512260</v>
      </c>
      <c r="J15" s="32">
        <v>462260</v>
      </c>
      <c r="K15" s="32"/>
      <c r="L15" s="32"/>
      <c r="M15" s="32"/>
      <c r="N15" s="32">
        <v>50000</v>
      </c>
      <c r="O15" s="32"/>
      <c r="P15" s="32"/>
      <c r="Q15" s="32"/>
      <c r="R15" s="32"/>
      <c r="S15" s="32">
        <v>50000</v>
      </c>
    </row>
    <row r="16" ht="21" customHeight="1" spans="1:19">
      <c r="A16" s="95" t="s">
        <v>454</v>
      </c>
      <c r="B16" s="5"/>
      <c r="C16" s="5"/>
      <c r="D16" s="95"/>
      <c r="E16" s="95"/>
      <c r="F16" s="95"/>
      <c r="G16" s="100"/>
      <c r="H16" s="101"/>
      <c r="I16" s="101"/>
      <c r="J16" s="101"/>
      <c r="K16" s="101"/>
      <c r="L16" s="101"/>
      <c r="M16" s="101"/>
      <c r="N16" s="101"/>
      <c r="O16" s="101"/>
      <c r="P16" s="101"/>
      <c r="Q16" s="101"/>
      <c r="R16" s="101"/>
      <c r="S16" s="101"/>
    </row>
  </sheetData>
  <mergeCells count="19">
    <mergeCell ref="A3:S3"/>
    <mergeCell ref="A4:H4"/>
    <mergeCell ref="I5:S5"/>
    <mergeCell ref="N6:S6"/>
    <mergeCell ref="A15:G15"/>
    <mergeCell ref="A16:S1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7" sqref="B17"/>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60"/>
      <c r="B2" s="68"/>
      <c r="C2" s="68"/>
      <c r="D2" s="68"/>
      <c r="E2" s="68"/>
      <c r="F2" s="68"/>
      <c r="G2" s="68"/>
      <c r="H2" s="60"/>
      <c r="I2" s="60"/>
      <c r="J2" s="60"/>
      <c r="K2" s="60"/>
      <c r="L2" s="60"/>
      <c r="M2" s="60"/>
      <c r="N2" s="83"/>
      <c r="O2" s="60"/>
      <c r="P2" s="60"/>
      <c r="Q2" s="68"/>
      <c r="R2" s="60"/>
      <c r="S2" s="91"/>
      <c r="T2" s="91" t="s">
        <v>455</v>
      </c>
    </row>
    <row r="3" ht="41.25" customHeight="1" spans="1:20">
      <c r="A3" s="56" t="str">
        <f>"2025"&amp;"年部门政府购买服务预算表"</f>
        <v>2025年部门政府购买服务预算表</v>
      </c>
      <c r="B3" s="49"/>
      <c r="C3" s="49"/>
      <c r="D3" s="49"/>
      <c r="E3" s="49"/>
      <c r="F3" s="49"/>
      <c r="G3" s="49"/>
      <c r="H3" s="69"/>
      <c r="I3" s="69"/>
      <c r="J3" s="69"/>
      <c r="K3" s="69"/>
      <c r="L3" s="69"/>
      <c r="M3" s="69"/>
      <c r="N3" s="84"/>
      <c r="O3" s="69"/>
      <c r="P3" s="69"/>
      <c r="Q3" s="49"/>
      <c r="R3" s="69"/>
      <c r="S3" s="84"/>
      <c r="T3" s="49"/>
    </row>
    <row r="4" ht="22.5" customHeight="1" spans="1:20">
      <c r="A4" s="57" t="str">
        <f>"单位名称："&amp;"昆明经济技术开发区第二中学"</f>
        <v>单位名称：昆明经济技术开发区第二中学</v>
      </c>
      <c r="B4" s="70"/>
      <c r="C4" s="70"/>
      <c r="D4" s="70"/>
      <c r="E4" s="70"/>
      <c r="F4" s="70"/>
      <c r="G4" s="70"/>
      <c r="H4" s="58"/>
      <c r="I4" s="58"/>
      <c r="J4" s="58"/>
      <c r="K4" s="58"/>
      <c r="L4" s="58"/>
      <c r="M4" s="58"/>
      <c r="N4" s="83"/>
      <c r="O4" s="60"/>
      <c r="P4" s="60"/>
      <c r="Q4" s="68"/>
      <c r="R4" s="60"/>
      <c r="S4" s="92"/>
      <c r="T4" s="91" t="s">
        <v>1</v>
      </c>
    </row>
    <row r="5" ht="24" customHeight="1" spans="1:20">
      <c r="A5" s="10" t="s">
        <v>174</v>
      </c>
      <c r="B5" s="71" t="s">
        <v>175</v>
      </c>
      <c r="C5" s="71" t="s">
        <v>436</v>
      </c>
      <c r="D5" s="71" t="s">
        <v>456</v>
      </c>
      <c r="E5" s="71" t="s">
        <v>457</v>
      </c>
      <c r="F5" s="71" t="s">
        <v>458</v>
      </c>
      <c r="G5" s="71" t="s">
        <v>459</v>
      </c>
      <c r="H5" s="72" t="s">
        <v>460</v>
      </c>
      <c r="I5" s="72" t="s">
        <v>461</v>
      </c>
      <c r="J5" s="85" t="s">
        <v>182</v>
      </c>
      <c r="K5" s="85"/>
      <c r="L5" s="85"/>
      <c r="M5" s="85"/>
      <c r="N5" s="86"/>
      <c r="O5" s="85"/>
      <c r="P5" s="85"/>
      <c r="Q5" s="65"/>
      <c r="R5" s="85"/>
      <c r="S5" s="86"/>
      <c r="T5" s="66"/>
    </row>
    <row r="6" ht="24" customHeight="1" spans="1:20">
      <c r="A6" s="15"/>
      <c r="B6" s="73"/>
      <c r="C6" s="73"/>
      <c r="D6" s="73"/>
      <c r="E6" s="73"/>
      <c r="F6" s="73"/>
      <c r="G6" s="73"/>
      <c r="H6" s="74"/>
      <c r="I6" s="74"/>
      <c r="J6" s="74" t="s">
        <v>55</v>
      </c>
      <c r="K6" s="74" t="s">
        <v>58</v>
      </c>
      <c r="L6" s="74" t="s">
        <v>442</v>
      </c>
      <c r="M6" s="74" t="s">
        <v>443</v>
      </c>
      <c r="N6" s="87" t="s">
        <v>444</v>
      </c>
      <c r="O6" s="88" t="s">
        <v>445</v>
      </c>
      <c r="P6" s="88"/>
      <c r="Q6" s="93"/>
      <c r="R6" s="88"/>
      <c r="S6" s="94"/>
      <c r="T6" s="75"/>
    </row>
    <row r="7" ht="54" customHeight="1" spans="1:20">
      <c r="A7" s="18"/>
      <c r="B7" s="75"/>
      <c r="C7" s="75"/>
      <c r="D7" s="75"/>
      <c r="E7" s="75"/>
      <c r="F7" s="75"/>
      <c r="G7" s="75"/>
      <c r="H7" s="76"/>
      <c r="I7" s="76"/>
      <c r="J7" s="76"/>
      <c r="K7" s="76" t="s">
        <v>57</v>
      </c>
      <c r="L7" s="76"/>
      <c r="M7" s="76"/>
      <c r="N7" s="89"/>
      <c r="O7" s="76" t="s">
        <v>57</v>
      </c>
      <c r="P7" s="76" t="s">
        <v>64</v>
      </c>
      <c r="Q7" s="75" t="s">
        <v>65</v>
      </c>
      <c r="R7" s="76" t="s">
        <v>66</v>
      </c>
      <c r="S7" s="89" t="s">
        <v>67</v>
      </c>
      <c r="T7" s="75" t="s">
        <v>68</v>
      </c>
    </row>
    <row r="8" ht="17.25" customHeight="1" spans="1:20">
      <c r="A8" s="19">
        <v>1</v>
      </c>
      <c r="B8" s="75">
        <v>2</v>
      </c>
      <c r="C8" s="19">
        <v>3</v>
      </c>
      <c r="D8" s="19">
        <v>4</v>
      </c>
      <c r="E8" s="75">
        <v>5</v>
      </c>
      <c r="F8" s="19">
        <v>6</v>
      </c>
      <c r="G8" s="19">
        <v>7</v>
      </c>
      <c r="H8" s="75">
        <v>8</v>
      </c>
      <c r="I8" s="19">
        <v>9</v>
      </c>
      <c r="J8" s="19">
        <v>10</v>
      </c>
      <c r="K8" s="75">
        <v>11</v>
      </c>
      <c r="L8" s="19">
        <v>12</v>
      </c>
      <c r="M8" s="19">
        <v>13</v>
      </c>
      <c r="N8" s="75">
        <v>14</v>
      </c>
      <c r="O8" s="19">
        <v>15</v>
      </c>
      <c r="P8" s="19">
        <v>16</v>
      </c>
      <c r="Q8" s="75">
        <v>17</v>
      </c>
      <c r="R8" s="19">
        <v>18</v>
      </c>
      <c r="S8" s="19">
        <v>19</v>
      </c>
      <c r="T8" s="19">
        <v>20</v>
      </c>
    </row>
    <row r="9" ht="21" customHeight="1" spans="1:20">
      <c r="A9" s="77"/>
      <c r="B9" s="78"/>
      <c r="C9" s="78"/>
      <c r="D9" s="78"/>
      <c r="E9" s="78"/>
      <c r="F9" s="78"/>
      <c r="G9" s="78"/>
      <c r="H9" s="79"/>
      <c r="I9" s="79"/>
      <c r="J9" s="32"/>
      <c r="K9" s="32"/>
      <c r="L9" s="32"/>
      <c r="M9" s="32"/>
      <c r="N9" s="32"/>
      <c r="O9" s="32"/>
      <c r="P9" s="32"/>
      <c r="Q9" s="32"/>
      <c r="R9" s="32"/>
      <c r="S9" s="32"/>
      <c r="T9" s="32"/>
    </row>
    <row r="10" ht="21" customHeight="1" spans="1:20">
      <c r="A10" s="80" t="s">
        <v>165</v>
      </c>
      <c r="B10" s="81"/>
      <c r="C10" s="81"/>
      <c r="D10" s="81"/>
      <c r="E10" s="81"/>
      <c r="F10" s="81"/>
      <c r="G10" s="81"/>
      <c r="H10" s="82"/>
      <c r="I10" s="90"/>
      <c r="J10" s="32"/>
      <c r="K10" s="32"/>
      <c r="L10" s="32"/>
      <c r="M10" s="32"/>
      <c r="N10" s="32"/>
      <c r="O10" s="32"/>
      <c r="P10" s="32"/>
      <c r="Q10" s="32"/>
      <c r="R10" s="32"/>
      <c r="S10" s="32"/>
      <c r="T10" s="32"/>
    </row>
    <row r="11" customHeight="1" spans="1:1">
      <c r="A11" t="s">
        <v>462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3" sqref="A3:X3"/>
    </sheetView>
  </sheetViews>
  <sheetFormatPr defaultColWidth="9.13888888888889" defaultRowHeight="14.25" customHeight="1"/>
  <cols>
    <col min="1" max="1" width="37.703703703703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55"/>
      <c r="W2" s="3"/>
      <c r="X2" s="3" t="s">
        <v>463</v>
      </c>
    </row>
    <row r="3" ht="41.25" customHeight="1" spans="1:24">
      <c r="A3" s="56" t="s">
        <v>464</v>
      </c>
      <c r="B3" s="4"/>
      <c r="C3" s="4"/>
      <c r="D3" s="4"/>
      <c r="E3" s="4"/>
      <c r="F3" s="4"/>
      <c r="G3" s="4"/>
      <c r="H3" s="4"/>
      <c r="I3" s="4"/>
      <c r="J3" s="4"/>
      <c r="K3" s="4"/>
      <c r="L3" s="4"/>
      <c r="M3" s="4"/>
      <c r="N3" s="4"/>
      <c r="O3" s="4"/>
      <c r="P3" s="4"/>
      <c r="Q3" s="4"/>
      <c r="R3" s="4"/>
      <c r="S3" s="4"/>
      <c r="T3" s="4"/>
      <c r="U3" s="4"/>
      <c r="V3" s="4"/>
      <c r="W3" s="49"/>
      <c r="X3" s="49"/>
    </row>
    <row r="4" ht="18" customHeight="1" spans="1:24">
      <c r="A4" s="57" t="str">
        <f>"单位名称："&amp;"昆明经济技术开发区第二中学"</f>
        <v>单位名称：昆明经济技术开发区第二中学</v>
      </c>
      <c r="B4" s="58"/>
      <c r="C4" s="58"/>
      <c r="D4" s="59"/>
      <c r="E4" s="60"/>
      <c r="F4" s="60"/>
      <c r="G4" s="60"/>
      <c r="H4" s="60"/>
      <c r="I4" s="60"/>
      <c r="W4" s="8"/>
      <c r="X4" s="8" t="s">
        <v>1</v>
      </c>
    </row>
    <row r="5" ht="19.5" customHeight="1" spans="1:24">
      <c r="A5" s="61" t="s">
        <v>465</v>
      </c>
      <c r="B5" s="11" t="s">
        <v>182</v>
      </c>
      <c r="C5" s="12"/>
      <c r="D5" s="12"/>
      <c r="E5" s="11" t="s">
        <v>466</v>
      </c>
      <c r="F5" s="12"/>
      <c r="G5" s="12"/>
      <c r="H5" s="12"/>
      <c r="I5" s="12"/>
      <c r="J5" s="12"/>
      <c r="K5" s="12"/>
      <c r="L5" s="12"/>
      <c r="M5" s="12"/>
      <c r="N5" s="12"/>
      <c r="O5" s="12"/>
      <c r="P5" s="12"/>
      <c r="Q5" s="12"/>
      <c r="R5" s="12"/>
      <c r="S5" s="12"/>
      <c r="T5" s="12"/>
      <c r="U5" s="12"/>
      <c r="V5" s="12"/>
      <c r="W5" s="65"/>
      <c r="X5" s="66"/>
    </row>
    <row r="6" ht="40.5" customHeight="1" spans="1:24">
      <c r="A6" s="19"/>
      <c r="B6" s="28" t="s">
        <v>55</v>
      </c>
      <c r="C6" s="10" t="s">
        <v>58</v>
      </c>
      <c r="D6" s="62" t="s">
        <v>442</v>
      </c>
      <c r="E6" s="63" t="s">
        <v>467</v>
      </c>
      <c r="F6" s="63" t="s">
        <v>468</v>
      </c>
      <c r="G6" s="63" t="s">
        <v>469</v>
      </c>
      <c r="H6" s="63" t="s">
        <v>470</v>
      </c>
      <c r="I6" s="63" t="s">
        <v>471</v>
      </c>
      <c r="J6" s="63" t="s">
        <v>472</v>
      </c>
      <c r="K6" s="63" t="s">
        <v>473</v>
      </c>
      <c r="L6" s="63" t="s">
        <v>474</v>
      </c>
      <c r="M6" s="63" t="s">
        <v>475</v>
      </c>
      <c r="N6" s="63" t="s">
        <v>476</v>
      </c>
      <c r="O6" s="63" t="s">
        <v>477</v>
      </c>
      <c r="P6" s="63" t="s">
        <v>478</v>
      </c>
      <c r="Q6" s="63" t="s">
        <v>479</v>
      </c>
      <c r="R6" s="63" t="s">
        <v>480</v>
      </c>
      <c r="S6" s="63" t="s">
        <v>481</v>
      </c>
      <c r="T6" s="63" t="s">
        <v>482</v>
      </c>
      <c r="U6" s="63" t="s">
        <v>483</v>
      </c>
      <c r="V6" s="63" t="s">
        <v>484</v>
      </c>
      <c r="W6" s="63" t="s">
        <v>485</v>
      </c>
      <c r="X6" s="67" t="s">
        <v>486</v>
      </c>
    </row>
    <row r="7" ht="19.5" customHeight="1" spans="1:24">
      <c r="A7" s="20">
        <v>1</v>
      </c>
      <c r="B7" s="20">
        <v>2</v>
      </c>
      <c r="C7" s="20">
        <v>3</v>
      </c>
      <c r="D7" s="64">
        <v>4</v>
      </c>
      <c r="E7" s="38">
        <v>5</v>
      </c>
      <c r="F7" s="20">
        <v>6</v>
      </c>
      <c r="G7" s="20">
        <v>7</v>
      </c>
      <c r="H7" s="64">
        <v>8</v>
      </c>
      <c r="I7" s="20">
        <v>9</v>
      </c>
      <c r="J7" s="20">
        <v>10</v>
      </c>
      <c r="K7" s="20">
        <v>11</v>
      </c>
      <c r="L7" s="64">
        <v>12</v>
      </c>
      <c r="M7" s="20">
        <v>13</v>
      </c>
      <c r="N7" s="20">
        <v>14</v>
      </c>
      <c r="O7" s="20">
        <v>15</v>
      </c>
      <c r="P7" s="64">
        <v>16</v>
      </c>
      <c r="Q7" s="20">
        <v>17</v>
      </c>
      <c r="R7" s="20">
        <v>18</v>
      </c>
      <c r="S7" s="20">
        <v>19</v>
      </c>
      <c r="T7" s="64">
        <v>20</v>
      </c>
      <c r="U7" s="64">
        <v>21</v>
      </c>
      <c r="V7" s="64">
        <v>22</v>
      </c>
      <c r="W7" s="38">
        <v>23</v>
      </c>
      <c r="X7" s="38">
        <v>24</v>
      </c>
    </row>
    <row r="8" ht="19.5" customHeight="1" spans="1:24">
      <c r="A8" s="30" t="s">
        <v>70</v>
      </c>
      <c r="B8" s="32" t="s">
        <v>487</v>
      </c>
      <c r="C8" s="32"/>
      <c r="D8" s="32"/>
      <c r="E8" s="32"/>
      <c r="F8" s="32"/>
      <c r="G8" s="32"/>
      <c r="H8" s="32"/>
      <c r="I8" s="32"/>
      <c r="J8" s="32"/>
      <c r="K8" s="32"/>
      <c r="L8" s="32"/>
      <c r="M8" s="32"/>
      <c r="N8" s="32"/>
      <c r="O8" s="32"/>
      <c r="P8" s="32"/>
      <c r="Q8" s="32"/>
      <c r="R8" s="32"/>
      <c r="S8" s="32"/>
      <c r="T8" s="32"/>
      <c r="U8" s="32"/>
      <c r="V8" s="32"/>
      <c r="W8" s="32"/>
      <c r="X8" s="32"/>
    </row>
    <row r="9" ht="19.5" customHeight="1" spans="1:24">
      <c r="A9" s="52"/>
      <c r="B9" s="32"/>
      <c r="C9" s="32"/>
      <c r="D9" s="32"/>
      <c r="E9" s="32"/>
      <c r="F9" s="32"/>
      <c r="G9" s="32"/>
      <c r="H9" s="32"/>
      <c r="I9" s="32"/>
      <c r="J9" s="32"/>
      <c r="K9" s="32"/>
      <c r="L9" s="32"/>
      <c r="M9" s="32"/>
      <c r="N9" s="32"/>
      <c r="O9" s="32"/>
      <c r="P9" s="32"/>
      <c r="Q9" s="32"/>
      <c r="R9" s="32"/>
      <c r="S9" s="32"/>
      <c r="T9" s="32"/>
      <c r="U9" s="32"/>
      <c r="V9" s="32"/>
      <c r="W9" s="32"/>
      <c r="X9" s="32"/>
    </row>
    <row r="10" customHeight="1" spans="1:1">
      <c r="A10" t="s">
        <v>488</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B13" sqref="B13"/>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489</v>
      </c>
    </row>
    <row r="3" ht="41.25" customHeight="1" spans="1:10">
      <c r="A3" s="48" t="s">
        <v>490</v>
      </c>
      <c r="B3" s="4"/>
      <c r="C3" s="4"/>
      <c r="D3" s="4"/>
      <c r="E3" s="4"/>
      <c r="F3" s="49"/>
      <c r="G3" s="4"/>
      <c r="H3" s="49"/>
      <c r="I3" s="49"/>
      <c r="J3" s="4"/>
    </row>
    <row r="4" ht="17.25" customHeight="1" spans="1:1">
      <c r="A4" s="5" t="str">
        <f>"单位名称："&amp;"昆明经济技术开发区第二中学"</f>
        <v>单位名称：昆明经济技术开发区第二中学</v>
      </c>
    </row>
    <row r="5" ht="44.25" customHeight="1" spans="1:10">
      <c r="A5" s="50" t="s">
        <v>465</v>
      </c>
      <c r="B5" s="50" t="s">
        <v>287</v>
      </c>
      <c r="C5" s="50" t="s">
        <v>288</v>
      </c>
      <c r="D5" s="50" t="s">
        <v>289</v>
      </c>
      <c r="E5" s="50" t="s">
        <v>290</v>
      </c>
      <c r="F5" s="51" t="s">
        <v>291</v>
      </c>
      <c r="G5" s="50" t="s">
        <v>292</v>
      </c>
      <c r="H5" s="51" t="s">
        <v>293</v>
      </c>
      <c r="I5" s="51" t="s">
        <v>294</v>
      </c>
      <c r="J5" s="50" t="s">
        <v>295</v>
      </c>
    </row>
    <row r="6" ht="14.25" customHeight="1" spans="1:10">
      <c r="A6" s="50">
        <v>1</v>
      </c>
      <c r="B6" s="50">
        <v>2</v>
      </c>
      <c r="C6" s="50">
        <v>3</v>
      </c>
      <c r="D6" s="50">
        <v>4</v>
      </c>
      <c r="E6" s="50">
        <v>5</v>
      </c>
      <c r="F6" s="51">
        <v>6</v>
      </c>
      <c r="G6" s="50">
        <v>7</v>
      </c>
      <c r="H6" s="51">
        <v>8</v>
      </c>
      <c r="I6" s="51">
        <v>9</v>
      </c>
      <c r="J6" s="50">
        <v>10</v>
      </c>
    </row>
    <row r="7" ht="42" customHeight="1" spans="1:10">
      <c r="A7" s="30" t="s">
        <v>70</v>
      </c>
      <c r="B7" s="52" t="s">
        <v>487</v>
      </c>
      <c r="C7" s="52"/>
      <c r="D7" s="52"/>
      <c r="E7" s="53"/>
      <c r="F7" s="54"/>
      <c r="G7" s="53"/>
      <c r="H7" s="54"/>
      <c r="I7" s="54"/>
      <c r="J7" s="53"/>
    </row>
    <row r="8" ht="42" customHeight="1" spans="1:10">
      <c r="A8" s="30"/>
      <c r="B8" s="21"/>
      <c r="C8" s="21"/>
      <c r="D8" s="21"/>
      <c r="E8" s="30"/>
      <c r="F8" s="21"/>
      <c r="G8" s="30"/>
      <c r="H8" s="21"/>
      <c r="I8" s="21"/>
      <c r="J8" s="30"/>
    </row>
    <row r="9" ht="20" customHeight="1" spans="1:1">
      <c r="A9" t="s">
        <v>491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F20" sqref="F20"/>
    </sheetView>
  </sheetViews>
  <sheetFormatPr defaultColWidth="8.85185185185185" defaultRowHeight="15" customHeight="1" outlineLevelCol="7"/>
  <cols>
    <col min="1" max="1" width="36.0277777777778"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customFormat="1" customHeight="1" spans="1:8">
      <c r="A1" s="39"/>
      <c r="B1" s="39"/>
      <c r="C1" s="39"/>
      <c r="D1" s="39"/>
      <c r="E1" s="39"/>
      <c r="F1" s="39"/>
      <c r="G1" s="39"/>
      <c r="H1" s="39"/>
    </row>
    <row r="2" customFormat="1" ht="18.75" customHeight="1" spans="1:8">
      <c r="A2" s="40"/>
      <c r="B2" s="40"/>
      <c r="C2" s="40"/>
      <c r="D2" s="40"/>
      <c r="E2" s="40"/>
      <c r="F2" s="40"/>
      <c r="G2" s="40"/>
      <c r="H2" s="41" t="s">
        <v>492</v>
      </c>
    </row>
    <row r="3" customFormat="1" ht="30.65" customHeight="1" spans="1:8">
      <c r="A3" s="42" t="s">
        <v>493</v>
      </c>
      <c r="B3" s="42"/>
      <c r="C3" s="42"/>
      <c r="D3" s="42"/>
      <c r="E3" s="42"/>
      <c r="F3" s="42"/>
      <c r="G3" s="42"/>
      <c r="H3" s="42"/>
    </row>
    <row r="4" customFormat="1" ht="18.75" customHeight="1" spans="1:8">
      <c r="A4" s="40" t="s">
        <v>494</v>
      </c>
      <c r="B4" s="40"/>
      <c r="C4" s="40"/>
      <c r="D4" s="40"/>
      <c r="E4" s="40"/>
      <c r="F4" s="40"/>
      <c r="G4" s="40"/>
      <c r="H4" s="40"/>
    </row>
    <row r="5" customFormat="1" ht="18.75" customHeight="1" spans="1:8">
      <c r="A5" s="43" t="s">
        <v>175</v>
      </c>
      <c r="B5" s="43" t="s">
        <v>495</v>
      </c>
      <c r="C5" s="43" t="s">
        <v>496</v>
      </c>
      <c r="D5" s="43" t="s">
        <v>497</v>
      </c>
      <c r="E5" s="43" t="s">
        <v>498</v>
      </c>
      <c r="F5" s="43" t="s">
        <v>499</v>
      </c>
      <c r="G5" s="43"/>
      <c r="H5" s="43"/>
    </row>
    <row r="6" customFormat="1" ht="18.75" customHeight="1" spans="1:8">
      <c r="A6" s="43"/>
      <c r="B6" s="43"/>
      <c r="C6" s="43"/>
      <c r="D6" s="43"/>
      <c r="E6" s="43"/>
      <c r="F6" s="43" t="s">
        <v>440</v>
      </c>
      <c r="G6" s="43" t="s">
        <v>500</v>
      </c>
      <c r="H6" s="43" t="s">
        <v>501</v>
      </c>
    </row>
    <row r="7" customFormat="1" ht="18.75" customHeight="1" spans="1:8">
      <c r="A7" s="44" t="s">
        <v>82</v>
      </c>
      <c r="B7" s="44" t="s">
        <v>83</v>
      </c>
      <c r="C7" s="44" t="s">
        <v>84</v>
      </c>
      <c r="D7" s="44" t="s">
        <v>85</v>
      </c>
      <c r="E7" s="44" t="s">
        <v>86</v>
      </c>
      <c r="F7" s="44" t="s">
        <v>87</v>
      </c>
      <c r="G7" s="44" t="s">
        <v>88</v>
      </c>
      <c r="H7" s="44" t="s">
        <v>89</v>
      </c>
    </row>
    <row r="8" customFormat="1" ht="29.9" customHeight="1" spans="1:8">
      <c r="A8" s="45" t="s">
        <v>70</v>
      </c>
      <c r="B8" s="45" t="s">
        <v>487</v>
      </c>
      <c r="C8" s="45"/>
      <c r="D8" s="45"/>
      <c r="E8" s="43"/>
      <c r="F8" s="46"/>
      <c r="G8" s="47"/>
      <c r="H8" s="47"/>
    </row>
    <row r="9" customFormat="1" ht="20.15" customHeight="1" spans="1:8">
      <c r="A9" s="43" t="s">
        <v>55</v>
      </c>
      <c r="B9" s="43"/>
      <c r="C9" s="43"/>
      <c r="D9" s="43"/>
      <c r="E9" s="43"/>
      <c r="F9" s="46"/>
      <c r="G9" s="47"/>
      <c r="H9" s="47"/>
    </row>
    <row r="10" customHeight="1" spans="1:1">
      <c r="A10" t="s">
        <v>502</v>
      </c>
    </row>
  </sheetData>
  <mergeCells count="8">
    <mergeCell ref="A3:H3"/>
    <mergeCell ref="F5:H5"/>
    <mergeCell ref="A9:E9"/>
    <mergeCell ref="A5:A6"/>
    <mergeCell ref="B5:B6"/>
    <mergeCell ref="C5:C6"/>
    <mergeCell ref="D5:D6"/>
    <mergeCell ref="E5:E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16" sqref="D16"/>
    </sheetView>
  </sheetViews>
  <sheetFormatPr defaultColWidth="9.13888888888889" defaultRowHeight="14.25" customHeight="1"/>
  <cols>
    <col min="1" max="1" width="16.3148148148148" customWidth="1"/>
    <col min="2" max="2" width="29.0277777777778" customWidth="1"/>
    <col min="3" max="3" width="23.8518518518519" customWidth="1"/>
    <col min="4" max="7" width="19.6018518518519" customWidth="1"/>
    <col min="8" max="8" width="15.4259259259259" customWidth="1"/>
    <col min="9" max="11" width="19.6018518518519" customWidth="1"/>
  </cols>
  <sheetData>
    <row r="1" customHeight="1" spans="1:11">
      <c r="A1" s="1"/>
      <c r="B1" s="1"/>
      <c r="C1" s="1"/>
      <c r="D1" s="1"/>
      <c r="E1" s="1"/>
      <c r="F1" s="1"/>
      <c r="G1" s="1"/>
      <c r="H1" s="1"/>
      <c r="I1" s="1"/>
      <c r="J1" s="1"/>
      <c r="K1" s="1"/>
    </row>
    <row r="2" customFormat="1" ht="13.5" customHeight="1" spans="4:11">
      <c r="D2" s="2"/>
      <c r="E2" s="2"/>
      <c r="F2" s="2"/>
      <c r="G2" s="2"/>
      <c r="K2" s="36" t="s">
        <v>503</v>
      </c>
    </row>
    <row r="3" ht="27.75" customHeight="1" spans="1:11">
      <c r="A3" s="4" t="s">
        <v>504</v>
      </c>
      <c r="B3" s="4"/>
      <c r="C3" s="4"/>
      <c r="D3" s="4"/>
      <c r="E3" s="4"/>
      <c r="F3" s="4"/>
      <c r="G3" s="4"/>
      <c r="H3" s="4"/>
      <c r="I3" s="4"/>
      <c r="J3" s="4"/>
      <c r="K3" s="4"/>
    </row>
    <row r="4" ht="13.5" customHeight="1" spans="1:11">
      <c r="A4" s="5" t="s">
        <v>505</v>
      </c>
      <c r="B4" s="6"/>
      <c r="C4" s="6"/>
      <c r="D4" s="6"/>
      <c r="E4" s="6"/>
      <c r="F4" s="6"/>
      <c r="G4" s="6"/>
      <c r="H4" s="7"/>
      <c r="I4" s="7"/>
      <c r="J4" s="7"/>
      <c r="K4" s="37" t="s">
        <v>1</v>
      </c>
    </row>
    <row r="5" ht="21.75" customHeight="1" spans="1:11">
      <c r="A5" s="9" t="s">
        <v>261</v>
      </c>
      <c r="B5" s="9" t="s">
        <v>177</v>
      </c>
      <c r="C5" s="9" t="s">
        <v>262</v>
      </c>
      <c r="D5" s="10" t="s">
        <v>178</v>
      </c>
      <c r="E5" s="10" t="s">
        <v>179</v>
      </c>
      <c r="F5" s="10" t="s">
        <v>263</v>
      </c>
      <c r="G5" s="10" t="s">
        <v>264</v>
      </c>
      <c r="H5" s="16" t="s">
        <v>55</v>
      </c>
      <c r="I5" s="11" t="s">
        <v>506</v>
      </c>
      <c r="J5" s="12"/>
      <c r="K5" s="13"/>
    </row>
    <row r="6" ht="21.75" customHeight="1" spans="1:11">
      <c r="A6" s="14"/>
      <c r="B6" s="14"/>
      <c r="C6" s="14"/>
      <c r="D6" s="15"/>
      <c r="E6" s="15"/>
      <c r="F6" s="15"/>
      <c r="G6" s="15"/>
      <c r="H6" s="28"/>
      <c r="I6" s="10" t="s">
        <v>58</v>
      </c>
      <c r="J6" s="10" t="s">
        <v>59</v>
      </c>
      <c r="K6" s="10" t="s">
        <v>60</v>
      </c>
    </row>
    <row r="7" ht="40.5" customHeight="1" spans="1:11">
      <c r="A7" s="29"/>
      <c r="B7" s="29"/>
      <c r="C7" s="29"/>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8">
        <v>10</v>
      </c>
      <c r="K8" s="38">
        <v>11</v>
      </c>
    </row>
    <row r="9" ht="30.65" customHeight="1" spans="1:11">
      <c r="A9" s="30" t="s">
        <v>487</v>
      </c>
      <c r="B9" s="31"/>
      <c r="C9" s="30"/>
      <c r="D9" s="30"/>
      <c r="E9" s="30"/>
      <c r="F9" s="30"/>
      <c r="G9" s="30"/>
      <c r="H9" s="32"/>
      <c r="I9" s="32"/>
      <c r="J9" s="32"/>
      <c r="K9" s="32"/>
    </row>
    <row r="10" ht="30.65" customHeight="1" spans="1:11">
      <c r="A10" s="31"/>
      <c r="B10" s="31"/>
      <c r="C10" s="31"/>
      <c r="D10" s="31"/>
      <c r="E10" s="31"/>
      <c r="F10" s="31"/>
      <c r="G10" s="31"/>
      <c r="H10" s="32"/>
      <c r="I10" s="32"/>
      <c r="J10" s="32"/>
      <c r="K10" s="32"/>
    </row>
    <row r="11" ht="18.75" customHeight="1" spans="1:11">
      <c r="A11" s="33" t="s">
        <v>165</v>
      </c>
      <c r="B11" s="34"/>
      <c r="C11" s="34"/>
      <c r="D11" s="34"/>
      <c r="E11" s="34"/>
      <c r="F11" s="34"/>
      <c r="G11" s="35"/>
      <c r="H11" s="32"/>
      <c r="I11" s="32"/>
      <c r="J11" s="32"/>
      <c r="K11" s="32"/>
    </row>
    <row r="12" customHeight="1" spans="1:1">
      <c r="A12" t="s">
        <v>507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C19" sqref="C19"/>
    </sheetView>
  </sheetViews>
  <sheetFormatPr defaultColWidth="9.13888888888889" defaultRowHeight="14.25" customHeight="1" outlineLevelCol="6"/>
  <cols>
    <col min="1" max="1" width="35.287037037037" customWidth="1"/>
    <col min="2" max="4" width="28" customWidth="1"/>
    <col min="5" max="7" width="23.8518518518519" customWidth="1"/>
  </cols>
  <sheetData>
    <row r="1" customHeight="1" spans="1:7">
      <c r="A1" s="1"/>
      <c r="B1" s="1"/>
      <c r="C1" s="1"/>
      <c r="D1" s="1"/>
      <c r="E1" s="1"/>
      <c r="F1" s="1"/>
      <c r="G1" s="1"/>
    </row>
    <row r="2" ht="13.5" customHeight="1" spans="4:7">
      <c r="D2" s="2"/>
      <c r="G2" s="3" t="s">
        <v>508</v>
      </c>
    </row>
    <row r="3" ht="41.25" customHeight="1" spans="1:7">
      <c r="A3" s="4" t="str">
        <f>"2025"&amp;"年部门项目中期规划预算表"</f>
        <v>2025年部门项目中期规划预算表</v>
      </c>
      <c r="B3" s="4"/>
      <c r="C3" s="4"/>
      <c r="D3" s="4"/>
      <c r="E3" s="4"/>
      <c r="F3" s="4"/>
      <c r="G3" s="4"/>
    </row>
    <row r="4" ht="13.5" customHeight="1" spans="1:7">
      <c r="A4" s="5" t="str">
        <f>"单位名称："&amp;"昆明经济技术开发区第二中学"</f>
        <v>单位名称：昆明经济技术开发区第二中学</v>
      </c>
      <c r="B4" s="6"/>
      <c r="C4" s="6"/>
      <c r="D4" s="6"/>
      <c r="E4" s="7"/>
      <c r="F4" s="7"/>
      <c r="G4" s="8" t="s">
        <v>1</v>
      </c>
    </row>
    <row r="5" ht="21.75" customHeight="1" spans="1:7">
      <c r="A5" s="9" t="s">
        <v>262</v>
      </c>
      <c r="B5" s="9" t="s">
        <v>261</v>
      </c>
      <c r="C5" s="9" t="s">
        <v>177</v>
      </c>
      <c r="D5" s="10" t="s">
        <v>509</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1039660</v>
      </c>
      <c r="F9" s="23">
        <v>2616980</v>
      </c>
      <c r="G9" s="23">
        <v>2616980</v>
      </c>
    </row>
    <row r="10" ht="18.75" customHeight="1" spans="1:7">
      <c r="A10" s="21"/>
      <c r="B10" s="21" t="s">
        <v>510</v>
      </c>
      <c r="C10" s="21" t="s">
        <v>269</v>
      </c>
      <c r="D10" s="21" t="s">
        <v>511</v>
      </c>
      <c r="E10" s="23">
        <v>525000</v>
      </c>
      <c r="F10" s="23">
        <v>1225000</v>
      </c>
      <c r="G10" s="23">
        <v>1225000</v>
      </c>
    </row>
    <row r="11" ht="18.75" customHeight="1" spans="1:7">
      <c r="A11" s="24"/>
      <c r="B11" s="21" t="s">
        <v>510</v>
      </c>
      <c r="C11" s="21" t="s">
        <v>277</v>
      </c>
      <c r="D11" s="21" t="s">
        <v>511</v>
      </c>
      <c r="E11" s="23">
        <v>76000</v>
      </c>
      <c r="F11" s="23">
        <v>76000</v>
      </c>
      <c r="G11" s="23">
        <v>76000</v>
      </c>
    </row>
    <row r="12" ht="18.75" customHeight="1" spans="1:7">
      <c r="A12" s="24"/>
      <c r="B12" s="21" t="s">
        <v>510</v>
      </c>
      <c r="C12" s="21" t="s">
        <v>279</v>
      </c>
      <c r="D12" s="21" t="s">
        <v>511</v>
      </c>
      <c r="E12" s="23">
        <v>213240</v>
      </c>
      <c r="F12" s="23">
        <v>639720</v>
      </c>
      <c r="G12" s="23">
        <v>639720</v>
      </c>
    </row>
    <row r="13" ht="18.75" customHeight="1" spans="1:7">
      <c r="A13" s="24"/>
      <c r="B13" s="21" t="s">
        <v>510</v>
      </c>
      <c r="C13" s="21" t="s">
        <v>283</v>
      </c>
      <c r="D13" s="21" t="s">
        <v>511</v>
      </c>
      <c r="E13" s="23">
        <v>225420</v>
      </c>
      <c r="F13" s="23">
        <v>676260</v>
      </c>
      <c r="G13" s="23">
        <v>676260</v>
      </c>
    </row>
    <row r="14" ht="18.75" customHeight="1" spans="1:7">
      <c r="A14" s="25" t="s">
        <v>55</v>
      </c>
      <c r="B14" s="26" t="s">
        <v>512</v>
      </c>
      <c r="C14" s="26"/>
      <c r="D14" s="27"/>
      <c r="E14" s="23">
        <v>1039660</v>
      </c>
      <c r="F14" s="23">
        <v>2616980</v>
      </c>
      <c r="G14" s="23">
        <v>2616980</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娜娜</cp:lastModifiedBy>
  <dcterms:created xsi:type="dcterms:W3CDTF">2025-02-08T06:31:00Z</dcterms:created>
  <dcterms:modified xsi:type="dcterms:W3CDTF">2025-02-10T06:56:57Z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102E0C291E4E4F6380033092C3AB2411_13</vt:lpwstr>
  </property>
  <property fmtid="{D5CDD505-2E9C-101B-9397-08002B2CF9AE}" pid="3" name="KSOProductBuildVer">
    <vt:lpwstr>2052-12.1.0.19770</vt:lpwstr>
  </property>
</Properties>
</file>