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50" firstSheet="9"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'省对下转移支付预算表09-1'!$A:$A,'省对下转移支付预算表09-1'!$1:$1</definedName>
    <definedName name="_xlnm.Print_Titles" localSheetId="13">'省对下转移支付绩效目标表09-2'!$A:$A,'省对下转移支付绩效目标表09-2'!$1:$1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<sst xmlns="http://schemas.openxmlformats.org/spreadsheetml/2006/main" count="1905" uniqueCount="623">
  <si>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</si>
  <si>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</si>
  <si>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</si>
  <si>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</si>
  <si>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</si>
  <si>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</si>
  <si>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</si>
  <si>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</si>
  <si>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</si>
  <si>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</si>
  <si>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</si>
  <si>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</si>
  <si>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</si>
  <si>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</si>
  <si>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</si>
  <si>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</si>
  <si>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</si>
  <si>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</si>
  <si>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</si>
  <si>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</si>
  <si>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</si>
  <si>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</si>
  <si>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</si>
  <si>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</si>
  <si>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</si>
  <si>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</si>
  <si>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</si>
  <si>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</si>
  <si>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</si>
  <si>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</si>
  <si>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</si>
  <si>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</si>
  <si>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</si>
  <si>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</si>
  <si>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</si>
  <si>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</si>
  <si>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</si>
  <si>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</si>
  <si>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</si>
  <si>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</si>
  <si>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</si>
  <si>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</si>
  <si>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</si>
  <si>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</si>
  <si>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</si>
  <si>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</si>
  <si>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</si>
  <si>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</si>
  <si>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</si>
  <si>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</si>
  <si>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</si>
  <si>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</si>
  <si>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</si>
  <si>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</si>
  <si>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</si>
  <si>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</si>
  <si>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</si>
  <si>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</si>
  <si>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</si>
  <si>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</si>
  <si>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</si>
  <si>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</si>
  <si>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</si>
  <si>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</si>
  <si>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</si>
  <si>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</si>
  <si>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</si>
  <si>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</si>
  <si>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</si>
  <si>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211010</t>
  </si>
  <si>
    <t>昆明经济技术开发区第四小学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</si>
  <si>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</si>
  <si>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</si>
  <si>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</si>
  <si>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</si>
  <si>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</si>
  <si>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</si>
  <si>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</si>
  <si>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</si>
  <si>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</si>
  <si>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</si>
  <si>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</si>
  <si>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</si>
  <si>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</si>
  <si>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</si>
  <si>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</si>
  <si>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</si>
  <si>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</si>
  <si>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</si>
  <si>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</si>
  <si>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</si>
  <si>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</si>
  <si>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</si>
  <si>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</si>
  <si>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</si>
  <si>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</si>
  <si>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</si>
  <si>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</si>
  <si>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</si>
  <si>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</si>
  <si>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</si>
  <si>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</si>
  <si>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</si>
  <si>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</si>
  <si>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</si>
  <si>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</si>
  <si>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</si>
  <si>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</si>
  <si>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</si>
  <si>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</si>
  <si>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</si>
  <si>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</si>
  <si>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</si>
  <si>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</si>
  <si>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</si>
  <si>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</si>
  <si>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</si>
  <si>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</si>
  <si>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</si>
  <si>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</si>
  <si>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</si>
  <si>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</si>
  <si>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</si>
  <si>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</si>
  <si>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</si>
  <si>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</si>
  <si>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</si>
  <si>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</si>
  <si>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</si>
  <si>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</si>
  <si>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</si>
  <si>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</si>
  <si>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</si>
  <si>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</si>
  <si>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</si>
  <si>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</si>
  <si>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</si>
  <si>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</si>
  <si>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</si>
  <si>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</si>
  <si>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</si>
  <si>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</si>
  <si>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</si>
  <si>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</si>
  <si>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</si>
  <si>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</si>
  <si>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</si>
  <si>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</si>
  <si>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</si>
  <si>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</si>
  <si>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</si>
  <si>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</si>
  <si>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</si>
  <si>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</si>
  <si>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</si>
  <si>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</si>
  <si>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</si>
  <si>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</si>
  <si>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</si>
  <si>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</si>
  <si>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</si>
  <si>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</si>
  <si>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</si>
  <si>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</si>
  <si>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</si>
  <si>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</si>
  <si>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</si>
  <si>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</si>
  <si>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</si>
  <si>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</si>
  <si>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</si>
  <si>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</si>
  <si>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</si>
  <si>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</si>
  <si>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</si>
  <si>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</si>
  <si>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</si>
  <si>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</si>
  <si>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</si>
  <si>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</si>
  <si>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</si>
  <si>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</si>
  <si>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</si>
  <si>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</si>
  <si>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</si>
  <si>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</si>
  <si>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</si>
  <si>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</si>
  <si>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</si>
  <si>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</si>
  <si>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</si>
  <si>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</si>
  <si>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</si>
  <si>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</si>
  <si>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</si>
  <si>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</si>
  <si>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</si>
  <si>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中国（云南）自由贸易试验区昆明片区社会事务局\昆明经济技术开发区社会事务局</t>
  </si>
  <si>
    <t>530184210000000000589</t>
  </si>
  <si>
    <t>事业人员基本支出工资</t>
  </si>
  <si>
    <t>30101</t>
  </si>
  <si>
    <t>基本工资</t>
  </si>
  <si>
    <t>30102</t>
  </si>
  <si>
    <t>津贴补贴</t>
  </si>
  <si>
    <t>30103</t>
  </si>
  <si>
    <t>奖金</t>
  </si>
  <si>
    <t>30107</t>
  </si>
  <si>
    <t>绩效工资</t>
  </si>
  <si>
    <t>530184210000000000593</t>
  </si>
  <si>
    <t>工会经费</t>
  </si>
  <si>
    <t>30228</t>
  </si>
  <si>
    <t>530184210000000000594</t>
  </si>
  <si>
    <t>一般公用经费</t>
  </si>
  <si>
    <t>30229</t>
  </si>
  <si>
    <t>福利费</t>
  </si>
  <si>
    <t>530184210000000000863</t>
  </si>
  <si>
    <t>社会保障缴费</t>
  </si>
  <si>
    <t>30108</t>
  </si>
  <si>
    <t>机关事业单位基本养老保险缴费</t>
  </si>
  <si>
    <t>30109</t>
  </si>
  <si>
    <t>职业年金缴费</t>
  </si>
  <si>
    <t>30110</t>
  </si>
  <si>
    <t>职工基本医疗保险缴费</t>
  </si>
  <si>
    <t>30112</t>
  </si>
  <si>
    <t>其他社会保障缴费</t>
  </si>
  <si>
    <t>530184210000000000864</t>
  </si>
  <si>
    <t>30113</t>
  </si>
  <si>
    <t>530184231100001573681</t>
  </si>
  <si>
    <t>事业人员绩效奖励</t>
  </si>
  <si>
    <t>530184231100001573683</t>
  </si>
  <si>
    <t>离退休人员经费</t>
  </si>
  <si>
    <t>30302</t>
  </si>
  <si>
    <t>退休费</t>
  </si>
  <si>
    <t>30305</t>
  </si>
  <si>
    <t>生活补助</t>
  </si>
  <si>
    <t>530184241100002136527</t>
  </si>
  <si>
    <t>其他人员支出</t>
  </si>
  <si>
    <t>30199</t>
  </si>
  <si>
    <t>其他工资福利支出</t>
  </si>
  <si>
    <t>530184241100002136540</t>
  </si>
  <si>
    <t>学校生均公用经费</t>
  </si>
  <si>
    <t>30201</t>
  </si>
  <si>
    <t>办公费</t>
  </si>
  <si>
    <t>30205</t>
  </si>
  <si>
    <t>水费</t>
  </si>
  <si>
    <t>30206</t>
  </si>
  <si>
    <t>电费</t>
  </si>
  <si>
    <t>30207</t>
  </si>
  <si>
    <t>邮电费</t>
  </si>
  <si>
    <t>30213</t>
  </si>
  <si>
    <t>维修（护）费</t>
  </si>
  <si>
    <t>30216</t>
  </si>
  <si>
    <t>培训费</t>
  </si>
  <si>
    <t>530184251100003621124</t>
  </si>
  <si>
    <t>遗属补助及抚恤金</t>
  </si>
  <si>
    <t>30304</t>
  </si>
  <si>
    <t>抚恤金</t>
  </si>
  <si>
    <t>530184251100003841184</t>
  </si>
  <si>
    <t>编外合同制人员公用经费</t>
  </si>
  <si>
    <t>530184251100003841194</t>
  </si>
  <si>
    <t>残疾人保障金</t>
  </si>
  <si>
    <t>30299</t>
  </si>
  <si>
    <t>其他商品和服务支出</t>
  </si>
  <si>
    <t>530184251100003841195</t>
  </si>
  <si>
    <t>劳务派遣人员经费</t>
  </si>
  <si>
    <t>30226</t>
  </si>
  <si>
    <t>劳务费</t>
  </si>
  <si>
    <t>预算05-1表</t>
  </si>
  <si>
    <t>项目分类</t>
  </si>
  <si>
    <t>项目单位</t>
  </si>
  <si>
    <t>经济科目编码</t>
  </si>
  <si>
    <t>经济科目名称</t>
  </si>
  <si>
    <t>本年拨款</t>
  </si>
  <si>
    <t>其中：本次下达</t>
  </si>
  <si>
    <t>民生类</t>
  </si>
  <si>
    <t>530184221100000213416</t>
  </si>
  <si>
    <t>校园设备购置专项经费</t>
  </si>
  <si>
    <t>31002</t>
  </si>
  <si>
    <t>办公设备购置</t>
  </si>
  <si>
    <t>530184221100000213574</t>
  </si>
  <si>
    <t>非同级财政拨款经费</t>
  </si>
  <si>
    <t>30308</t>
  </si>
  <si>
    <t>助学金</t>
  </si>
  <si>
    <t>31099</t>
  </si>
  <si>
    <t>其他资本性支出</t>
  </si>
  <si>
    <t>530184221100000667106</t>
  </si>
  <si>
    <t>办公设备购置专项经费</t>
  </si>
  <si>
    <t>530184221100000667196</t>
  </si>
  <si>
    <t>保安服务专项经费</t>
  </si>
  <si>
    <t>530184221100000667705</t>
  </si>
  <si>
    <t>教师活动专项经费</t>
  </si>
  <si>
    <t>530184221100000667711</t>
  </si>
  <si>
    <t>课后服务专项资金</t>
  </si>
  <si>
    <t>530184221100000667729</t>
  </si>
  <si>
    <t>学生营养餐专项经费</t>
  </si>
  <si>
    <t>530184221100000667743</t>
  </si>
  <si>
    <t>物业管理专项经费</t>
  </si>
  <si>
    <t>30209</t>
  </si>
  <si>
    <t>物业管理费</t>
  </si>
  <si>
    <t>530184241100002134016</t>
  </si>
  <si>
    <t>党建文化长廊建设专项经费</t>
  </si>
  <si>
    <t>530184251100003615612</t>
  </si>
  <si>
    <t>教学楼外墙改造专项经费</t>
  </si>
  <si>
    <t>预算05-2表</t>
  </si>
  <si>
    <t>项目年度绩效目标</t>
  </si>
  <si>
    <t>一级指标</t>
  </si>
  <si>
    <t>二级指标</t>
  </si>
  <si>
    <t>三级指标</t>
  </si>
  <si>
    <t>指标性质</t>
  </si>
  <si>
    <t>指标值</t>
  </si>
  <si>
    <t>度量单位</t>
  </si>
  <si>
    <t>指标属性</t>
  </si>
  <si>
    <t>指标内容</t>
  </si>
  <si>
    <t>根据云财教【2017】388号文件关于城乡义务教育学校公用经费的管理办法精神，坚持专款专用的原则，将经费执行落到实处。</t>
  </si>
  <si>
    <t>产出指标</t>
  </si>
  <si>
    <t>数量指标</t>
  </si>
  <si>
    <t>校园电子设备维护费</t>
  </si>
  <si>
    <t>=</t>
  </si>
  <si>
    <t>1.00</t>
  </si>
  <si>
    <t>项</t>
  </si>
  <si>
    <t>定量指标</t>
  </si>
  <si>
    <t>反映经费项目完成情况。</t>
  </si>
  <si>
    <t>公办学校义教专线费</t>
  </si>
  <si>
    <t>高坡分校学生定制公交服务专项经费</t>
  </si>
  <si>
    <t>年</t>
  </si>
  <si>
    <t>日常运营专项经费</t>
  </si>
  <si>
    <t>质量指标</t>
  </si>
  <si>
    <t>提升办学条件</t>
  </si>
  <si>
    <t>&gt;=</t>
  </si>
  <si>
    <t>有所提高</t>
  </si>
  <si>
    <t>定性指标</t>
  </si>
  <si>
    <t>反映资金使用后对办学条件的影响。</t>
  </si>
  <si>
    <t>时效指标</t>
  </si>
  <si>
    <t>项目完成时间</t>
  </si>
  <si>
    <t>&lt;=</t>
  </si>
  <si>
    <t>2025年12月31日</t>
  </si>
  <si>
    <t>反映项目完成时间。</t>
  </si>
  <si>
    <t>效益指标</t>
  </si>
  <si>
    <t>社会效益</t>
  </si>
  <si>
    <t>合理使用经费，保证学校正常运转</t>
  </si>
  <si>
    <t>保证学校正常运转</t>
  </si>
  <si>
    <t>反映合理使用经费，保证学校正常运转情况。</t>
  </si>
  <si>
    <t>可持续影响</t>
  </si>
  <si>
    <t>对教育可持续影响力</t>
  </si>
  <si>
    <t>影响明显</t>
  </si>
  <si>
    <t>反映对教育可持续影响力。</t>
  </si>
  <si>
    <t>满意度指标</t>
  </si>
  <si>
    <t>服务对象满意度</t>
  </si>
  <si>
    <t>学生家长满意度</t>
  </si>
  <si>
    <t>90</t>
  </si>
  <si>
    <t>%</t>
  </si>
  <si>
    <t>反映学生家长满意度情况。</t>
  </si>
  <si>
    <t>教职工满意度</t>
  </si>
  <si>
    <t>反映教职工满意度情况。</t>
  </si>
  <si>
    <t>2025年学校将预算对学校教学楼外墙进行改造以符合平安校园的规范要求，预算金额为1024541元。</t>
  </si>
  <si>
    <t>教学楼外墙改造项目</t>
  </si>
  <si>
    <t>反映教学楼外墙改造项目数量</t>
  </si>
  <si>
    <t>2025年学校将预算对学校教学楼外墙进行改造以符合平安校园的规范要求，预算金额为1024541元</t>
  </si>
  <si>
    <t>验收合格率</t>
  </si>
  <si>
    <t>100</t>
  </si>
  <si>
    <t>反映教学楼外墙改造验收情况。</t>
  </si>
  <si>
    <t>元</t>
  </si>
  <si>
    <t>教学楼外墙改造项目完成时间。</t>
  </si>
  <si>
    <t>成本指标</t>
  </si>
  <si>
    <t>经济成本指标</t>
  </si>
  <si>
    <t>1024541</t>
  </si>
  <si>
    <t>反映教学楼外墙改造项目支出金额。</t>
  </si>
  <si>
    <t>教学楼外墙提升效果</t>
  </si>
  <si>
    <t>提升明显</t>
  </si>
  <si>
    <t>是/否</t>
  </si>
  <si>
    <t>反映教学楼外墙改造提升效果。</t>
  </si>
  <si>
    <t>教师满意度</t>
  </si>
  <si>
    <t>反映教师的满意度。</t>
  </si>
  <si>
    <t>学生满意度</t>
  </si>
  <si>
    <t>反映学生满意度。</t>
  </si>
  <si>
    <t>对目前教师办公条件进行补充，年度内预计购买台式电脑5台，笔记本电脑12台以进一步改善教师的办公条件。为教学活动提供更好的基础条件，从而提高教育教学质量。</t>
  </si>
  <si>
    <t>台式电脑</t>
  </si>
  <si>
    <t>台</t>
  </si>
  <si>
    <t>反映台式电脑的数量。</t>
  </si>
  <si>
    <t>笔记本电脑</t>
  </si>
  <si>
    <t>反映笔记本电脑的数量。</t>
  </si>
  <si>
    <t>验收合格率=（验收质量合格数/验交数）×100%。</t>
  </si>
  <si>
    <t>预算执行率</t>
  </si>
  <si>
    <t>95</t>
  </si>
  <si>
    <t>反映预算执行情况。</t>
  </si>
  <si>
    <t>项目进度</t>
  </si>
  <si>
    <t>2025年11月30日</t>
  </si>
  <si>
    <t>天</t>
  </si>
  <si>
    <t>反映最迟完成时间。</t>
  </si>
  <si>
    <t>办公条件</t>
  </si>
  <si>
    <t>改善明显</t>
  </si>
  <si>
    <t>反映改善办公条件的程度。</t>
  </si>
  <si>
    <t>办公效率</t>
  </si>
  <si>
    <t>提高明显</t>
  </si>
  <si>
    <t>反映办公效率的提高情况。</t>
  </si>
  <si>
    <t>通过宣传后开始初步实施课后服务项目，认真组织开展课后服务的各项服务，初步解决家长不能按时接学生放学，及破解学生校外负担过重的情况，促进学生健康成长。</t>
  </si>
  <si>
    <t>参与课后服务学生出勤率</t>
  </si>
  <si>
    <t>反映参与课后服务学生的出勤率，出勤率=实际参加课后服务学生人数/应参加课后服务学生人数*100%</t>
  </si>
  <si>
    <t>课后服务项目预算执行率</t>
  </si>
  <si>
    <t>反映课后服务项目预算执行情况。执行率=实际支出数/预算数*100%</t>
  </si>
  <si>
    <t>课后服务项目服务时间</t>
  </si>
  <si>
    <t>月</t>
  </si>
  <si>
    <t>反映课后服务项目完成时效情况。</t>
  </si>
  <si>
    <t>增强教育服务能力</t>
  </si>
  <si>
    <t>能力提升明显</t>
  </si>
  <si>
    <t>课后服务项目带来的社会效益。</t>
  </si>
  <si>
    <t>促进学生健康成长</t>
  </si>
  <si>
    <t>效果明显</t>
  </si>
  <si>
    <t>课后服务项目的可持续影响。</t>
  </si>
  <si>
    <t>家长满意度</t>
  </si>
  <si>
    <t>反映家长对课后服务项目的满意情况。家长满意度=对课后服务项目满意的家长数/参与该项目满意度调查的家长总数*100%</t>
  </si>
  <si>
    <t>反映学生对课后服务项目的满意情况。学生满意度=对课后服务项目满意的学生数/参与该项目满意度调查的学生总数*100%</t>
  </si>
  <si>
    <t>我校2024年计划预算的教师活动专项如下：
（一）离退休教师敬老节、春节走访活动专项经费
为弘扬中华民族尊老爱幼的传统美德，送去学校对每一位退休教职工的关爱，我校每年敬老节、春节都要对退休教师进行走访慰问活动，全面了解他们的生活，身体情况，主动宣传我校的教育发展成果，认真听取老教师的建议和意见，并及时向学校反馈。2024年学校共有21位退休教师，用于慰问退休教师的慰问品主要是大米、油等生活必需品，本年需预算500元/人×18人=9000.00元用于购买退休教师慰问活动物品；                                                
（二）在职职工体检专项经费
为进一步保障我校教师生活质量，关爱教师身体健康，我校计划预算600元/人×68人=40800.00元用于68位在职职工体检；   
（三）退休职工体检专项经费
为进一步保障我校教师生活质量，关爱教师身体健康，我校计划预算600元/人×18人=10800.00元用于18位退休职工体检；
（四）体育教师服装专项经费
为进一步有效开展教育教学工作，充分体现学校对体育教师的关怀，提升全体人员的素质面貌，我校计划预算1500.00元/人×7人=10500.00元用于7位体育教师服装购买。                                                                                                                                                                
以上四项合计：71100.00元。</t>
  </si>
  <si>
    <t>在职职工体检人数</t>
  </si>
  <si>
    <t>68</t>
  </si>
  <si>
    <t>人</t>
  </si>
  <si>
    <t>反映单位在职职工体检人数情况。</t>
  </si>
  <si>
    <t>走访退休教师人数</t>
  </si>
  <si>
    <t>18</t>
  </si>
  <si>
    <t>反映单位走访退休教师的人数情况。</t>
  </si>
  <si>
    <t>退休职工体检人数</t>
  </si>
  <si>
    <t>反映单位退休职工体检人数情况。</t>
  </si>
  <si>
    <t>走访退休教师活动预算完成率</t>
  </si>
  <si>
    <t>反映离退休教师敬老节、春节走访活动专项经费预算完成的情况。 预算完成率=实际支出数/预算数 x100%</t>
  </si>
  <si>
    <t>在职职工体检项目预算完成率</t>
  </si>
  <si>
    <t>反映在职职工体检专项经费预算完成的情况。 预算完成率=实际支出数/预算数 x100%</t>
  </si>
  <si>
    <t>退休职工体检项目预算完成率</t>
  </si>
  <si>
    <t>反映退休职工体检专项经费预算完成的情况。 预算完成率=实际支出数/预算数 x100%</t>
  </si>
  <si>
    <t>走访退休教师完成时限</t>
  </si>
  <si>
    <t>2025年10月30日</t>
  </si>
  <si>
    <t>年-月-日</t>
  </si>
  <si>
    <t>反映单位走访退休教师活动完成的时限。</t>
  </si>
  <si>
    <t>在职职工体检项目完成时限</t>
  </si>
  <si>
    <t>2025年12月30日</t>
  </si>
  <si>
    <t>反映在职职工体检项目完成的时限。</t>
  </si>
  <si>
    <t>退休教师体检项目完成时限</t>
  </si>
  <si>
    <t>反映退休职工体检项目完成的时限。</t>
  </si>
  <si>
    <t>中华民族尊老的传统美德</t>
  </si>
  <si>
    <t>弘扬中华民族尊老的传统美德</t>
  </si>
  <si>
    <t>反映该项目的效益指标</t>
  </si>
  <si>
    <t>教师幸福感</t>
  </si>
  <si>
    <t>增强教师幸福感</t>
  </si>
  <si>
    <t>反映教师幸福感的程度。</t>
  </si>
  <si>
    <t>在职职工满意度</t>
  </si>
  <si>
    <t>反映在职职工对体检项目的满意度。
在职职工满意度=（对体检项目整体满意的在职职工人数/参加满意度调查的在职教师总人数）*100%</t>
  </si>
  <si>
    <t>退休教师满意度</t>
  </si>
  <si>
    <t>反映退休教师对敬老节、春节走访活动的满意度。
退休教师满意度=（对走访活动整体满意的退休教师人数/参加满意度调查的退休教师总人数）*100%</t>
  </si>
  <si>
    <t>1.学校与学校服务单位共同确定值勤岗位，由学校服务单位制定岗位职责，学校主管部门批准后实施。全天候24小时对学校各区域进行值班巡逻，负责维持学校正常的消防、治安、教学和交通秩序。
2.维护学校的正常教学、生活秩序，保障工作人员、师生的人身和财产安全，保护学校的设施和设备，预防各类刑事案件和治安事件的发生。
3.学校发生治安纠纷和校内交通纠纷时，保安必须在接到通知后5分钟内到达现场，到达现场后，要保护好师生人员和学校设备安全，及时协助相关部门化解矛盾、解决纠纷，必要时立即向有关部门和领导汇报。
4.负责日常安全检查、巡逻，加强重点部位的防范，及时发现工作中存在的问题，消除安全隐患。
5.落实防火、防盗、防诈骗、防抢窃、防破坏、防窃密等的预防工作，及时替部门室、师生做好安全防盗等工作，力争做到少发案或不发案。
6.建立完善各项应急预案（如：火警、爆炸、投毒、非法集会、其它破坏、盗窃、纠纷的处置等），以书面的形式报学校备案。做好突发事件的应急处置工作，要求各类应急处置预案完备，定期对所属保安人员组织演练，不断提高处理突发事件的应变能力。
7.及时按要求为学校开展各类重大活动提供安全服务保障。
8.积极配合保卫科做好全校范围内的安全检查及各类应急预案的演练和有关安全工作。
9.对财务部临时要求的各收费点送款，做好安全保障，确保财务人员及其款项的安全。
10.制定和组织落实消防安全工作的各项制度及措施，全体保安员均为义务消防员，服务单位应对保安员进行岗前培训，特别是消防技能的培训，使保安员具有一定的业务素质。保证每年不少于两次的消防演练安排。
11.发生在服务区域内的刑事、治安案件应及时处理并报告当地公安机关和学校保卫科，采取措施保护案发现场，协助公安机关依法妥善处理责任范围内的各类突发事件。
12.建立完备的人员信息，考勤、值班、检查、处理各类案件及安全形势分析、整改等工作台账。</t>
  </si>
  <si>
    <t>保安人数</t>
  </si>
  <si>
    <t>17</t>
  </si>
  <si>
    <t>反映3个校点保安人数。</t>
  </si>
  <si>
    <t>保安巡查次数</t>
  </si>
  <si>
    <t>反映3个校点保安每天巡查次数的情况。</t>
  </si>
  <si>
    <t>保安人员在岗率</t>
  </si>
  <si>
    <t>反映保安人员在岗的情况。保安人员在岗率=（实际在岗工时/应在岗工时）*100%</t>
  </si>
  <si>
    <t>人身财产安全事故率</t>
  </si>
  <si>
    <t>0</t>
  </si>
  <si>
    <t>反映3个校点事故发生的次数。</t>
  </si>
  <si>
    <t>安全事故发生次数</t>
  </si>
  <si>
    <t>次/年</t>
  </si>
  <si>
    <t>反映2个校点事故发生的次数。</t>
  </si>
  <si>
    <t>师生安全</t>
  </si>
  <si>
    <t>保障师生安全</t>
  </si>
  <si>
    <t>反映保障师生安全的情况。</t>
  </si>
  <si>
    <t>反映学校老师对保安服务的满意度。
教师满意度=（整体满意的教师人数/教师总人数）*100%</t>
  </si>
  <si>
    <t>反映学校学生对保安服务的满意度。
学生满意度=（整体满意的学生人数/学生总人数）*100%</t>
  </si>
  <si>
    <t>以科学发展观为指导，全面贯彻党的教育方针，实施营养餐工程，为我校学生长期食用营养良好的午餐，年度内预计实际享受营养餐改善计划学生人数达1407人，这可以改善农村小学学生营养缺乏现状，调整饮食结构，增加营养含量，提高农村学生饮食质量，发挥学校强体与育人的双重功能，促进少年儿童健康成长。</t>
  </si>
  <si>
    <t>实际享受营养餐改善计划人数</t>
  </si>
  <si>
    <t>1407</t>
  </si>
  <si>
    <t>实际享受营养改善计划的学生以实际当年学籍学生数为准。每学年具体学生人数可能存在变化，属于不可控变量。</t>
  </si>
  <si>
    <t>产品合格率</t>
  </si>
  <si>
    <t>按《农村义务教育学生营养改 善计划实施细则》中食品安全管理的相关规定执行。</t>
  </si>
  <si>
    <t>供餐率</t>
  </si>
  <si>
    <t>供餐完成时间</t>
  </si>
  <si>
    <t>2025年1月1日--2025年12月31日</t>
  </si>
  <si>
    <t>按实际在校完成供餐 。</t>
  </si>
  <si>
    <t>青少年学生营养健康和身体状况</t>
  </si>
  <si>
    <t>学生营养状况普遍有所改善，学生健康水平有所提高。</t>
  </si>
  <si>
    <t>营养观念</t>
  </si>
  <si>
    <t>通过对营养知识宣传教育使学生和家长增加了科学营养知识、提高了营养观念。</t>
  </si>
  <si>
    <t>学生满意度指标</t>
  </si>
  <si>
    <t>反映学生对该项目的满意度。</t>
  </si>
  <si>
    <t>家长满意度指标</t>
  </si>
  <si>
    <t>反映家长对该项目的满意度。</t>
  </si>
  <si>
    <t>经开四小分设二个校点，经开四小(海子)占地面积1338m'，建筑面积6405.6m'，绿化面积3481m';经开四小(清水)占地面积6060.58m'，建筑面积1569.8m’，现三个校点共有教学班32个，学生1421人。
       为保障我校2个校点（海子本部、清水分校）正常的教育教学秩序，为全校师生营造干净、整洁、安全、舒适、文明的校园生活和环境，我校2025年将继续引进物业管理机构对学校的设施设备、卫生保洁、绿化，校园检查等进行管理。</t>
  </si>
  <si>
    <t>监督检查次数</t>
  </si>
  <si>
    <t>次/天</t>
  </si>
  <si>
    <t>反映单位对物业管理服务监督检查的次数的情况</t>
  </si>
  <si>
    <t>消防巡查次数</t>
  </si>
  <si>
    <t>反映物管每天消防巡查次数的情况</t>
  </si>
  <si>
    <t>零星修缮（维修）处理时限</t>
  </si>
  <si>
    <t>0.5</t>
  </si>
  <si>
    <t>小时</t>
  </si>
  <si>
    <t>反映物管零星修缮（维修）处理完成的时限情况</t>
  </si>
  <si>
    <t>物业管理面积</t>
  </si>
  <si>
    <t>19731</t>
  </si>
  <si>
    <t>立方米</t>
  </si>
  <si>
    <t>反映物业管理合同约定的服务区域、办公区域室内外（含绿化）面积之和</t>
  </si>
  <si>
    <t>绿化管养面积</t>
  </si>
  <si>
    <t>5539</t>
  </si>
  <si>
    <t>平方米</t>
  </si>
  <si>
    <t>反映办公区室外绿化管养面积的情况</t>
  </si>
  <si>
    <t>绿化存活率</t>
  </si>
  <si>
    <t>反映绿化存活的情况。绿化存活率=存活绿化数（面积）/总绿化数（面积）×100%</t>
  </si>
  <si>
    <t>卫生保洁合格率</t>
  </si>
  <si>
    <t>反映卫生保洁检查验收合格的情况。卫生保洁合格率=卫生保洁检查验收合格次数/卫生保洁总次数×100%</t>
  </si>
  <si>
    <t>物管人员在岗率</t>
  </si>
  <si>
    <t>98</t>
  </si>
  <si>
    <t>反映物管人员在岗的情况。物管人员在岗率=实际在岗工时/应在岗工时×100%</t>
  </si>
  <si>
    <t>零星修缮验收合格率</t>
  </si>
  <si>
    <t>反映物管零星修缮达标的情况。零星修缮验收合格率=零星修缮验收合格数量/零星修缮提交验收数量×100%</t>
  </si>
  <si>
    <t>零星修缮（维修）及时率</t>
  </si>
  <si>
    <t>反映物管零星修缮（维修）及时的情况。零星修缮（维修）及时率=在规定时间内完成零星修缮（维修）数量/报修数量×100%</t>
  </si>
  <si>
    <t>教育教学环境</t>
  </si>
  <si>
    <t>营造良好</t>
  </si>
  <si>
    <t>反映对学校教育教学环境的影响情况。</t>
  </si>
  <si>
    <t>学习效率</t>
  </si>
  <si>
    <t>反映对学生学习效率的影响情况。</t>
  </si>
  <si>
    <t>反映对教师办公效率的影响情况。</t>
  </si>
  <si>
    <t xml:space="preserve">反映教师对物管服务的满意度。
</t>
  </si>
  <si>
    <t xml:space="preserve">反映学生对物管服务的满意度。
</t>
  </si>
  <si>
    <t>校园安防系统升级改造：在安防检查中发现，清水分校教室、音乐室、计算机室、科学实验室等重要地点未设置监控，存在监控盲区；教学楼过道、操场等重要活动地点未全面设置监控，存在监控盲区；部分老旧摄像机视频画面模糊，需要更换，以保障正常运用。为提升校园安防系统设施，确保校园监控全覆盖无盲区，经开四小清水分校申请采购一批校园安防系统升级改造设备。</t>
  </si>
  <si>
    <t>校园安防系统升级改造</t>
  </si>
  <si>
    <t>校园安防系统升级改造项目数量。</t>
  </si>
  <si>
    <t>完成时间</t>
  </si>
  <si>
    <t>反映完成期限。</t>
  </si>
  <si>
    <t>教育教学条件</t>
  </si>
  <si>
    <t>反映校园安全提升情况。</t>
  </si>
  <si>
    <t>反映学生的满意度。</t>
  </si>
  <si>
    <t>为落实全面从严治党要求，切实加强经开四小党支部的规范化建设工作，我校本年计划以党建文化相关内容为主题对二楼走廊进行改造。</t>
  </si>
  <si>
    <t>党建文化长廊建设项目</t>
  </si>
  <si>
    <t>反映党建文化长廊建设项目数量。</t>
  </si>
  <si>
    <t>反映党建文化长廊验收情况。</t>
  </si>
  <si>
    <t>党建文化长廊建设项目完成时间。</t>
  </si>
  <si>
    <t>80000</t>
  </si>
  <si>
    <t>反映党建文化长廊建设项目支出金额。</t>
  </si>
  <si>
    <t>党建文化提升效果</t>
  </si>
  <si>
    <t>反映党建文化提升效果。</t>
  </si>
  <si>
    <t>党员思想政治建设</t>
  </si>
  <si>
    <t>建设明显</t>
  </si>
  <si>
    <t>反映党员思想政治建设情况。</t>
  </si>
  <si>
    <t>预算06表</t>
  </si>
  <si>
    <t>政府性基金预算支出预算表</t>
  </si>
  <si>
    <t>单位名称：昆明市发展和改革委员会</t>
  </si>
  <si>
    <t>政府性基金预算支出</t>
  </si>
  <si>
    <t>备注：本单位本年度无政府性基金预算支出预算，此表为空。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</si>
  <si>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</si>
  <si>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</si>
  <si>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</si>
  <si>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</si>
  <si>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</si>
  <si>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</si>
  <si>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</si>
  <si>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</si>
  <si>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</si>
  <si>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</si>
  <si>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</si>
  <si>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校园设备购置</t>
  </si>
  <si>
    <t>视频监控设备</t>
  </si>
  <si>
    <t>办公设备</t>
  </si>
  <si>
    <t>便携式计算机</t>
  </si>
  <si>
    <t>台式计算机</t>
  </si>
  <si>
    <t>保安服务</t>
  </si>
  <si>
    <t>学生营养餐</t>
  </si>
  <si>
    <t>焙烤食品</t>
  </si>
  <si>
    <t>物业管理</t>
  </si>
  <si>
    <t>物业管理服务</t>
  </si>
  <si>
    <t>教学楼外墙改造</t>
  </si>
  <si>
    <t>房屋附属设施施工</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</si>
  <si>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</si>
  <si>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</si>
  <si>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</si>
  <si>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</si>
  <si>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</si>
  <si>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</si>
  <si>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</si>
  <si>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</si>
  <si>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备注：本单位无此事项内容公开，故此表为空表。</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</si>
  <si>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</si>
  <si>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</si>
  <si>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</si>
  <si>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</si>
  <si>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</si>
  <si>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</si>
  <si>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</si>
  <si>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</si>
  <si>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</si>
  <si>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</si>
  <si>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</si>
  <si>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</si>
  <si>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</si>
  <si>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</si>
  <si>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</si>
  <si>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</si>
  <si>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</si>
  <si>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</si>
  <si>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</si>
  <si>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</si>
  <si>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</si>
  <si>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</si>
  <si>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</si>
  <si>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备注：本单位本年度无省对下转移支付预算，此表为空。</t>
  </si>
  <si>
    <t>预算09-2表</t>
  </si>
  <si>
    <t>备注：本单位本年度无省对下转移支付预算，也无省对下转移支付绩效目标，此表为空。</t>
  </si>
  <si>
    <t xml:space="preserve">预算10表
</t>
  </si>
  <si>
    <t>资产类别</t>
  </si>
  <si>
    <t>资产分类代码.名称</t>
  </si>
  <si>
    <t>资产名称</t>
  </si>
  <si>
    <t>计量单位</t>
  </si>
  <si>
    <t>财政部门批复数（元）</t>
  </si>
  <si>
    <t>单价</t>
  </si>
  <si>
    <t>金额</t>
  </si>
  <si>
    <t>设备</t>
  </si>
  <si>
    <t>A02010105 台式计算机</t>
  </si>
  <si>
    <t>A02010108 便携式计算机</t>
  </si>
  <si>
    <t>预算11表</t>
  </si>
  <si>
    <t>上级补助</t>
  </si>
  <si>
    <t>备注：本单位本年度无上级转移支付补助项目支出预算，此表为空。</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</si>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</sst>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0"/>
      <color indexed="8"/>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37" fillId="0" borderId="0">
      <alignment vertical="center"/>
    </xf>
    <xf numFmtId="0" fontId="9" fillId="0" borderId="12">
      <alignment horizontal="left" wrapText="1"/>
      <protection locked="0"/>
    </xf>
    <xf numFmtId="0" fontId="9" fillId="0" borderId="12">
      <alignment horizontal="left" wrapText="1"/>
    </xf>
    <xf numFmtId="0" fontId="9" fillId="2" borderId="12">
      <alignment horizontal="left" vertical="center" wrapText="1"/>
      <protection locked="0"/>
    </xf>
    <xf numFmtId="0" fontId="9" fillId="2" borderId="12">
      <alignment horizontal="center" vertical="center" wrapText="1"/>
      <protection locked="0"/>
    </xf>
    <xf numFmtId="3" fontId="9" fillId="2" borderId="12">
      <alignment horizontal="right" vertical="center"/>
      <protection locked="0"/>
    </xf>
    <xf numFmtId="4" fontId="9" fillId="2" borderId="12">
      <alignment horizontal="right" vertical="center"/>
      <protection locked="0"/>
    </xf>
  </cellStyleXfs>
  <cellXfs count="20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8" fillId="0" borderId="8" xfId="57" applyFont="1" applyFill="1" applyBorder="1" applyAlignment="1">
      <alignment horizontal="left" vertical="center" wrapText="1"/>
    </xf>
    <xf numFmtId="0" fontId="9" fillId="0" borderId="7" xfId="58" applyFont="1" applyBorder="1">
      <alignment horizontal="left" wrapText="1"/>
      <protection locked="0"/>
    </xf>
    <xf numFmtId="0" fontId="9" fillId="0" borderId="7" xfId="59" applyFont="1" applyBorder="1">
      <alignment horizontal="left" wrapText="1"/>
    </xf>
    <xf numFmtId="0" fontId="9" fillId="2" borderId="7" xfId="60" applyFont="1" applyFill="1" applyBorder="1">
      <alignment horizontal="left" vertical="center" wrapText="1"/>
      <protection locked="0"/>
    </xf>
    <xf numFmtId="0" fontId="9" fillId="2" borderId="7" xfId="61" applyFont="1" applyFill="1" applyBorder="1">
      <alignment horizontal="center" vertical="center" wrapText="1"/>
      <protection locked="0"/>
    </xf>
    <xf numFmtId="3" fontId="9" fillId="2" borderId="7" xfId="62" applyNumberFormat="1" applyFont="1" applyFill="1" applyBorder="1">
      <alignment horizontal="right" vertical="center"/>
      <protection locked="0"/>
    </xf>
    <xf numFmtId="4" fontId="9" fillId="2" borderId="7" xfId="63" applyNumberFormat="1" applyFont="1" applyFill="1" applyBorder="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3" xfId="57"/>
    <cellStyle name="部门新增资产配置预算表 __b-15-0" xfId="58"/>
    <cellStyle name="部门新增资产配置预算表 __b-22-0" xfId="59"/>
    <cellStyle name="部门新增资产配置预算表 __b-25-0" xfId="60"/>
    <cellStyle name="部门新增资产配置预算表 __b-27-0" xfId="61"/>
    <cellStyle name="部门新增资产配置预算表 __b-31-0" xfId="62"/>
    <cellStyle name="部门新增资产配置预算表 __b-34-0"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3" activePane="bottomLeft" state="frozen"/>
      <selection/>
      <selection pane="bottomLeft" activeCell="A3" sqref="A3:D3"/>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6"/>
      <c r="B2" s="46"/>
      <c r="C2" s="46"/>
      <c r="D2" s="69" t="s">
        <v>0</v>
      </c>
    </row>
    <row r="3" ht="41.25" customHeight="1" spans="1:1">
      <c r="A3" s="41" t="str">
        <f>"2025"&amp;"年部门财务收支预算总表"</f>
        <v>2025年部门财务收支预算总表</v>
      </c>
    </row>
    <row r="4" ht="17.25" customHeight="1" spans="1:4">
      <c r="A4" s="44" t="str">
        <f>"单位名称："&amp;"昆明经济技术开发区第四小学"</f>
        <v>单位名称：昆明经济技术开发区第四小学</v>
      </c>
      <c r="B4" s="168"/>
      <c r="D4" s="147" t="s">
        <v>1</v>
      </c>
    </row>
    <row r="5" ht="23.25" customHeight="1" spans="1:4">
      <c r="A5" s="169" t="s">
        <v>2</v>
      </c>
      <c r="B5" s="170"/>
      <c r="C5" s="169" t="s">
        <v>3</v>
      </c>
      <c r="D5" s="170"/>
    </row>
    <row r="6" ht="24" customHeight="1" spans="1:4">
      <c r="A6" s="169" t="s">
        <v>4</v>
      </c>
      <c r="B6" s="169" t="s">
        <v>5</v>
      </c>
      <c r="C6" s="169" t="s">
        <v>6</v>
      </c>
      <c r="D6" s="169" t="s">
        <v>5</v>
      </c>
    </row>
    <row r="7" ht="17.25" customHeight="1" spans="1:4">
      <c r="A7" s="171" t="s">
        <v>7</v>
      </c>
      <c r="B7" s="85">
        <v>19950710.62</v>
      </c>
      <c r="C7" s="171" t="s">
        <v>8</v>
      </c>
      <c r="D7" s="85"/>
    </row>
    <row r="8" ht="17.25" customHeight="1" spans="1:4">
      <c r="A8" s="171" t="s">
        <v>9</v>
      </c>
      <c r="B8" s="85"/>
      <c r="C8" s="171" t="s">
        <v>10</v>
      </c>
      <c r="D8" s="85"/>
    </row>
    <row r="9" ht="17.25" customHeight="1" spans="1:4">
      <c r="A9" s="171" t="s">
        <v>11</v>
      </c>
      <c r="B9" s="85"/>
      <c r="C9" s="202" t="s">
        <v>12</v>
      </c>
      <c r="D9" s="85"/>
    </row>
    <row r="10" ht="17.25" customHeight="1" spans="1:4">
      <c r="A10" s="171" t="s">
        <v>13</v>
      </c>
      <c r="B10" s="85"/>
      <c r="C10" s="202" t="s">
        <v>14</v>
      </c>
      <c r="D10" s="85"/>
    </row>
    <row r="11" ht="17.25" customHeight="1" spans="1:4">
      <c r="A11" s="171" t="s">
        <v>15</v>
      </c>
      <c r="B11" s="85">
        <v>4148608</v>
      </c>
      <c r="C11" s="202" t="s">
        <v>16</v>
      </c>
      <c r="D11" s="85">
        <v>21074674.46</v>
      </c>
    </row>
    <row r="12" ht="17.25" customHeight="1" spans="1:4">
      <c r="A12" s="171" t="s">
        <v>17</v>
      </c>
      <c r="B12" s="85"/>
      <c r="C12" s="202" t="s">
        <v>18</v>
      </c>
      <c r="D12" s="85"/>
    </row>
    <row r="13" ht="17.25" customHeight="1" spans="1:4">
      <c r="A13" s="171" t="s">
        <v>19</v>
      </c>
      <c r="B13" s="85"/>
      <c r="C13" s="32" t="s">
        <v>20</v>
      </c>
      <c r="D13" s="85"/>
    </row>
    <row r="14" ht="17.25" customHeight="1" spans="1:4">
      <c r="A14" s="171" t="s">
        <v>21</v>
      </c>
      <c r="B14" s="85"/>
      <c r="C14" s="32" t="s">
        <v>22</v>
      </c>
      <c r="D14" s="85">
        <v>1980621.96</v>
      </c>
    </row>
    <row r="15" ht="17.25" customHeight="1" spans="1:4">
      <c r="A15" s="171" t="s">
        <v>23</v>
      </c>
      <c r="B15" s="85"/>
      <c r="C15" s="32" t="s">
        <v>24</v>
      </c>
      <c r="D15" s="85">
        <v>292282.2</v>
      </c>
    </row>
    <row r="16" ht="17.25" customHeight="1" spans="1:4">
      <c r="A16" s="171" t="s">
        <v>25</v>
      </c>
      <c r="B16" s="85">
        <v>4148608</v>
      </c>
      <c r="C16" s="32" t="s">
        <v>26</v>
      </c>
      <c r="D16" s="85"/>
    </row>
    <row r="17" ht="17.25" customHeight="1" spans="1:4">
      <c r="A17" s="152"/>
      <c r="B17" s="85"/>
      <c r="C17" s="32" t="s">
        <v>27</v>
      </c>
      <c r="D17" s="85"/>
    </row>
    <row r="18" ht="17.25" customHeight="1" spans="1:4">
      <c r="A18" s="172"/>
      <c r="B18" s="85"/>
      <c r="C18" s="32" t="s">
        <v>28</v>
      </c>
      <c r="D18" s="85"/>
    </row>
    <row r="19" ht="17.25" customHeight="1" spans="1:4">
      <c r="A19" s="172"/>
      <c r="B19" s="85"/>
      <c r="C19" s="32" t="s">
        <v>29</v>
      </c>
      <c r="D19" s="85"/>
    </row>
    <row r="20" ht="17.25" customHeight="1" spans="1:4">
      <c r="A20" s="172"/>
      <c r="B20" s="85"/>
      <c r="C20" s="32" t="s">
        <v>30</v>
      </c>
      <c r="D20" s="85"/>
    </row>
    <row r="21" ht="17.25" customHeight="1" spans="1:4">
      <c r="A21" s="172"/>
      <c r="B21" s="85"/>
      <c r="C21" s="32" t="s">
        <v>31</v>
      </c>
      <c r="D21" s="85"/>
    </row>
    <row r="22" ht="17.25" customHeight="1" spans="1:4">
      <c r="A22" s="172"/>
      <c r="B22" s="85"/>
      <c r="C22" s="32" t="s">
        <v>32</v>
      </c>
      <c r="D22" s="85"/>
    </row>
    <row r="23" ht="17.25" customHeight="1" spans="1:4">
      <c r="A23" s="172"/>
      <c r="B23" s="85"/>
      <c r="C23" s="32" t="s">
        <v>33</v>
      </c>
      <c r="D23" s="85"/>
    </row>
    <row r="24" ht="17.25" customHeight="1" spans="1:4">
      <c r="A24" s="172"/>
      <c r="B24" s="85"/>
      <c r="C24" s="32" t="s">
        <v>34</v>
      </c>
      <c r="D24" s="85"/>
    </row>
    <row r="25" ht="17.25" customHeight="1" spans="1:4">
      <c r="A25" s="172"/>
      <c r="B25" s="85"/>
      <c r="C25" s="32" t="s">
        <v>35</v>
      </c>
      <c r="D25" s="85">
        <v>751740</v>
      </c>
    </row>
    <row r="26" ht="17.25" customHeight="1" spans="1:4">
      <c r="A26" s="172"/>
      <c r="B26" s="85"/>
      <c r="C26" s="32" t="s">
        <v>36</v>
      </c>
      <c r="D26" s="85"/>
    </row>
    <row r="27" ht="17.25" customHeight="1" spans="1:4">
      <c r="A27" s="172"/>
      <c r="B27" s="85"/>
      <c r="C27" s="152" t="s">
        <v>37</v>
      </c>
      <c r="D27" s="85"/>
    </row>
    <row r="28" ht="17.25" customHeight="1" spans="1:4">
      <c r="A28" s="172"/>
      <c r="B28" s="85"/>
      <c r="C28" s="32" t="s">
        <v>38</v>
      </c>
      <c r="D28" s="85"/>
    </row>
    <row r="29" ht="16.5" customHeight="1" spans="1:4">
      <c r="A29" s="172"/>
      <c r="B29" s="85"/>
      <c r="C29" s="32" t="s">
        <v>39</v>
      </c>
      <c r="D29" s="85"/>
    </row>
    <row r="30" ht="16.5" customHeight="1" spans="1:4">
      <c r="A30" s="172"/>
      <c r="B30" s="85"/>
      <c r="C30" s="152" t="s">
        <v>40</v>
      </c>
      <c r="D30" s="85"/>
    </row>
    <row r="31" ht="17.25" customHeight="1" spans="1:4">
      <c r="A31" s="172"/>
      <c r="B31" s="85"/>
      <c r="C31" s="152" t="s">
        <v>41</v>
      </c>
      <c r="D31" s="85"/>
    </row>
    <row r="32" ht="17.25" customHeight="1" spans="1:4">
      <c r="A32" s="172"/>
      <c r="B32" s="85"/>
      <c r="C32" s="32" t="s">
        <v>42</v>
      </c>
      <c r="D32" s="85"/>
    </row>
    <row r="33" ht="16.5" customHeight="1" spans="1:4">
      <c r="A33" s="172" t="s">
        <v>43</v>
      </c>
      <c r="B33" s="85">
        <v>24099318.62</v>
      </c>
      <c r="C33" s="172" t="s">
        <v>44</v>
      </c>
      <c r="D33" s="85">
        <v>24099318.62</v>
      </c>
    </row>
    <row r="34" ht="16.5" customHeight="1" spans="1:4">
      <c r="A34" s="152" t="s">
        <v>45</v>
      </c>
      <c r="B34" s="85"/>
      <c r="C34" s="152" t="s">
        <v>46</v>
      </c>
      <c r="D34" s="85"/>
    </row>
    <row r="35" ht="16.5" customHeight="1" spans="1:4">
      <c r="A35" s="32" t="s">
        <v>47</v>
      </c>
      <c r="B35" s="85"/>
      <c r="C35" s="32" t="s">
        <v>47</v>
      </c>
      <c r="D35" s="85"/>
    </row>
    <row r="36" ht="16.5" customHeight="1" spans="1:4">
      <c r="A36" s="32" t="s">
        <v>48</v>
      </c>
      <c r="B36" s="85"/>
      <c r="C36" s="32" t="s">
        <v>49</v>
      </c>
      <c r="D36" s="85"/>
    </row>
    <row r="37" ht="16.5" customHeight="1" spans="1:4">
      <c r="A37" s="173" t="s">
        <v>50</v>
      </c>
      <c r="B37" s="85">
        <v>24099318.62</v>
      </c>
      <c r="C37" s="173" t="s">
        <v>51</v>
      </c>
      <c r="D37" s="85">
        <v>24099318.62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4" sqref="B14"/>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1"/>
      <c r="B1" s="1"/>
      <c r="C1" s="1"/>
      <c r="D1" s="1"/>
      <c r="E1" s="1"/>
      <c r="F1" s="1"/>
    </row>
    <row r="2" ht="12" customHeight="1" spans="1:6">
      <c r="A2" s="126">
        <v>1</v>
      </c>
      <c r="B2" s="127">
        <v>0</v>
      </c>
      <c r="C2" s="126">
        <v>1</v>
      </c>
      <c r="D2" s="128"/>
      <c r="E2" s="128"/>
      <c r="F2" s="125" t="s">
        <v>541</v>
      </c>
    </row>
    <row r="3" ht="42" customHeight="1" spans="1:6">
      <c r="A3" s="129" t="str">
        <f>"2025"&amp;"年部门政府性基金预算支出预算表"</f>
        <v>2025年部门政府性基金预算支出预算表</v>
      </c>
      <c r="B3" s="129" t="s">
        <v>542</v>
      </c>
      <c r="C3" s="130"/>
      <c r="D3" s="131"/>
      <c r="E3" s="131"/>
      <c r="F3" s="131"/>
    </row>
    <row r="4" ht="13.5" customHeight="1" spans="1:6">
      <c r="A4" s="5" t="str">
        <f>"单位名称："&amp;"昆明经济技术开发区第四小学"</f>
        <v>单位名称：昆明经济技术开发区第四小学</v>
      </c>
      <c r="B4" s="5" t="s">
        <v>543</v>
      </c>
      <c r="C4" s="126"/>
      <c r="D4" s="128"/>
      <c r="E4" s="128"/>
      <c r="F4" s="125" t="s">
        <v>1</v>
      </c>
    </row>
    <row r="5" ht="19.5" customHeight="1" spans="1:6">
      <c r="A5" s="132" t="s">
        <v>180</v>
      </c>
      <c r="B5" s="133" t="s">
        <v>72</v>
      </c>
      <c r="C5" s="132" t="s">
        <v>73</v>
      </c>
      <c r="D5" s="11" t="s">
        <v>544</v>
      </c>
      <c r="E5" s="12"/>
      <c r="F5" s="13"/>
    </row>
    <row r="6" ht="18.75" customHeight="1" spans="1:6">
      <c r="A6" s="134"/>
      <c r="B6" s="135"/>
      <c r="C6" s="134"/>
      <c r="D6" s="16" t="s">
        <v>55</v>
      </c>
      <c r="E6" s="11" t="s">
        <v>75</v>
      </c>
      <c r="F6" s="16" t="s">
        <v>76</v>
      </c>
    </row>
    <row r="7" ht="18.75" customHeight="1" spans="1:6">
      <c r="A7" s="73">
        <v>1</v>
      </c>
      <c r="B7" s="136" t="s">
        <v>83</v>
      </c>
      <c r="C7" s="73">
        <v>3</v>
      </c>
      <c r="D7" s="137">
        <v>4</v>
      </c>
      <c r="E7" s="137">
        <v>5</v>
      </c>
      <c r="F7" s="137">
        <v>6</v>
      </c>
    </row>
    <row r="8" ht="21" customHeight="1" spans="1:6">
      <c r="A8" s="21"/>
      <c r="B8" s="21"/>
      <c r="C8" s="21"/>
      <c r="D8" s="85"/>
      <c r="E8" s="85"/>
      <c r="F8" s="85"/>
    </row>
    <row r="9" ht="21" customHeight="1" spans="1:6">
      <c r="A9" s="21"/>
      <c r="B9" s="21"/>
      <c r="C9" s="21"/>
      <c r="D9" s="85"/>
      <c r="E9" s="85"/>
      <c r="F9" s="85"/>
    </row>
    <row r="10" ht="18.75" customHeight="1" spans="1:6">
      <c r="A10" s="138" t="s">
        <v>170</v>
      </c>
      <c r="B10" s="138" t="s">
        <v>170</v>
      </c>
      <c r="C10" s="139" t="s">
        <v>170</v>
      </c>
      <c r="D10" s="85"/>
      <c r="E10" s="85"/>
      <c r="F10" s="85"/>
    </row>
    <row r="11" customHeight="1" spans="1:1">
      <c r="A11" t="s">
        <v>545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8"/>
  <sheetViews>
    <sheetView showZeros="0" tabSelected="1" topLeftCell="D1" workbookViewId="0">
      <pane ySplit="1" topLeftCell="A7" activePane="bottomLeft" state="frozen"/>
      <selection/>
      <selection pane="bottomLeft" activeCell="C9" sqref="C9:C16"/>
    </sheetView>
  </sheetViews>
  <sheetFormatPr defaultColWidth="9.13636363636364" defaultRowHeight="14.25" customHeight="1"/>
  <cols>
    <col min="1"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9"/>
      <c r="C2" s="89"/>
      <c r="R2" s="3"/>
      <c r="S2" s="3" t="s">
        <v>546</v>
      </c>
    </row>
    <row r="3" ht="41.25" customHeight="1" spans="1:19">
      <c r="A3" s="78" t="str">
        <f>"2025"&amp;"年部门政府采购预算表"</f>
        <v>2025年部门政府采购预算表</v>
      </c>
      <c r="B3" s="71"/>
      <c r="C3" s="71"/>
      <c r="D3" s="4"/>
      <c r="E3" s="4"/>
      <c r="F3" s="4"/>
      <c r="G3" s="4"/>
      <c r="H3" s="4"/>
      <c r="I3" s="4"/>
      <c r="J3" s="4"/>
      <c r="K3" s="4"/>
      <c r="L3" s="4"/>
      <c r="M3" s="71"/>
      <c r="N3" s="4"/>
      <c r="O3" s="4"/>
      <c r="P3" s="71"/>
      <c r="Q3" s="4"/>
      <c r="R3" s="71"/>
      <c r="S3" s="71"/>
    </row>
    <row r="4" ht="18.75" customHeight="1" spans="1:19">
      <c r="A4" s="116" t="str">
        <f>"单位名称："&amp;"昆明经济技术开发区第四小学"</f>
        <v>单位名称：昆明经济技术开发区第四小学</v>
      </c>
      <c r="B4" s="91"/>
      <c r="C4" s="91"/>
      <c r="D4" s="7"/>
      <c r="E4" s="7"/>
      <c r="F4" s="7"/>
      <c r="G4" s="7"/>
      <c r="H4" s="7"/>
      <c r="I4" s="7"/>
      <c r="J4" s="7"/>
      <c r="K4" s="7"/>
      <c r="L4" s="7"/>
      <c r="R4" s="8"/>
      <c r="S4" s="125" t="s">
        <v>1</v>
      </c>
    </row>
    <row r="5" ht="15.75" customHeight="1" spans="1:19">
      <c r="A5" s="10" t="s">
        <v>179</v>
      </c>
      <c r="B5" s="92" t="s">
        <v>180</v>
      </c>
      <c r="C5" s="92" t="s">
        <v>547</v>
      </c>
      <c r="D5" s="93" t="s">
        <v>548</v>
      </c>
      <c r="E5" s="93" t="s">
        <v>549</v>
      </c>
      <c r="F5" s="93" t="s">
        <v>550</v>
      </c>
      <c r="G5" s="93" t="s">
        <v>551</v>
      </c>
      <c r="H5" s="93" t="s">
        <v>552</v>
      </c>
      <c r="I5" s="106" t="s">
        <v>187</v>
      </c>
      <c r="J5" s="106"/>
      <c r="K5" s="106"/>
      <c r="L5" s="106"/>
      <c r="M5" s="107"/>
      <c r="N5" s="106"/>
      <c r="O5" s="106"/>
      <c r="P5" s="86"/>
      <c r="Q5" s="106"/>
      <c r="R5" s="107"/>
      <c r="S5" s="87"/>
    </row>
    <row r="6" ht="17.25" customHeight="1" spans="1:19">
      <c r="A6" s="15"/>
      <c r="B6" s="94"/>
      <c r="C6" s="94"/>
      <c r="D6" s="95"/>
      <c r="E6" s="95"/>
      <c r="F6" s="95"/>
      <c r="G6" s="95"/>
      <c r="H6" s="95"/>
      <c r="I6" s="95" t="s">
        <v>55</v>
      </c>
      <c r="J6" s="95" t="s">
        <v>58</v>
      </c>
      <c r="K6" s="95" t="s">
        <v>553</v>
      </c>
      <c r="L6" s="95" t="s">
        <v>554</v>
      </c>
      <c r="M6" s="108" t="s">
        <v>555</v>
      </c>
      <c r="N6" s="109" t="s">
        <v>556</v>
      </c>
      <c r="O6" s="109"/>
      <c r="P6" s="114"/>
      <c r="Q6" s="109"/>
      <c r="R6" s="115"/>
      <c r="S6" s="96"/>
    </row>
    <row r="7" ht="54" customHeight="1" spans="1:19">
      <c r="A7" s="18"/>
      <c r="B7" s="96"/>
      <c r="C7" s="96"/>
      <c r="D7" s="97"/>
      <c r="E7" s="97"/>
      <c r="F7" s="97"/>
      <c r="G7" s="97"/>
      <c r="H7" s="97"/>
      <c r="I7" s="97"/>
      <c r="J7" s="97" t="s">
        <v>57</v>
      </c>
      <c r="K7" s="97"/>
      <c r="L7" s="97"/>
      <c r="M7" s="110"/>
      <c r="N7" s="97" t="s">
        <v>57</v>
      </c>
      <c r="O7" s="97" t="s">
        <v>64</v>
      </c>
      <c r="P7" s="96" t="s">
        <v>65</v>
      </c>
      <c r="Q7" s="97" t="s">
        <v>66</v>
      </c>
      <c r="R7" s="110" t="s">
        <v>67</v>
      </c>
      <c r="S7" s="96" t="s">
        <v>68</v>
      </c>
    </row>
    <row r="8" ht="18" customHeight="1" spans="1:19">
      <c r="A8" s="117">
        <v>1</v>
      </c>
      <c r="B8" s="117" t="s">
        <v>83</v>
      </c>
      <c r="C8" s="118">
        <v>3</v>
      </c>
      <c r="D8" s="118">
        <v>4</v>
      </c>
      <c r="E8" s="117">
        <v>5</v>
      </c>
      <c r="F8" s="117">
        <v>6</v>
      </c>
      <c r="G8" s="117">
        <v>7</v>
      </c>
      <c r="H8" s="117">
        <v>8</v>
      </c>
      <c r="I8" s="117">
        <v>9</v>
      </c>
      <c r="J8" s="117">
        <v>10</v>
      </c>
      <c r="K8" s="117">
        <v>11</v>
      </c>
      <c r="L8" s="117">
        <v>12</v>
      </c>
      <c r="M8" s="117">
        <v>13</v>
      </c>
      <c r="N8" s="117">
        <v>14</v>
      </c>
      <c r="O8" s="117">
        <v>15</v>
      </c>
      <c r="P8" s="117">
        <v>16</v>
      </c>
      <c r="Q8" s="117">
        <v>17</v>
      </c>
      <c r="R8" s="117">
        <v>18</v>
      </c>
      <c r="S8" s="117">
        <v>19</v>
      </c>
    </row>
    <row r="9" ht="21" customHeight="1" spans="1:19">
      <c r="A9" s="98" t="s">
        <v>197</v>
      </c>
      <c r="B9" s="99" t="s">
        <v>70</v>
      </c>
      <c r="C9" s="99" t="s">
        <v>276</v>
      </c>
      <c r="D9" s="100" t="s">
        <v>557</v>
      </c>
      <c r="E9" s="100" t="s">
        <v>558</v>
      </c>
      <c r="F9" s="100" t="s">
        <v>319</v>
      </c>
      <c r="G9" s="119">
        <v>1</v>
      </c>
      <c r="H9" s="85">
        <v>96000</v>
      </c>
      <c r="I9" s="85">
        <v>96000</v>
      </c>
      <c r="J9" s="85">
        <v>96000</v>
      </c>
      <c r="K9" s="85"/>
      <c r="L9" s="85"/>
      <c r="M9" s="85"/>
      <c r="N9" s="85"/>
      <c r="O9" s="85"/>
      <c r="P9" s="85"/>
      <c r="Q9" s="85"/>
      <c r="R9" s="85"/>
      <c r="S9" s="85"/>
    </row>
    <row r="10" ht="21" customHeight="1" spans="1:19">
      <c r="A10" s="98" t="s">
        <v>197</v>
      </c>
      <c r="B10" s="99" t="s">
        <v>70</v>
      </c>
      <c r="C10" s="99" t="s">
        <v>286</v>
      </c>
      <c r="D10" s="100" t="s">
        <v>559</v>
      </c>
      <c r="E10" s="100" t="s">
        <v>560</v>
      </c>
      <c r="F10" s="100" t="s">
        <v>377</v>
      </c>
      <c r="G10" s="119">
        <v>12</v>
      </c>
      <c r="H10" s="85">
        <v>84000</v>
      </c>
      <c r="I10" s="85">
        <v>84000</v>
      </c>
      <c r="J10" s="85">
        <v>84000</v>
      </c>
      <c r="K10" s="85"/>
      <c r="L10" s="85"/>
      <c r="M10" s="85"/>
      <c r="N10" s="85"/>
      <c r="O10" s="85"/>
      <c r="P10" s="85"/>
      <c r="Q10" s="85"/>
      <c r="R10" s="85"/>
      <c r="S10" s="85"/>
    </row>
    <row r="11" ht="21" customHeight="1" spans="1:19">
      <c r="A11" s="98" t="s">
        <v>197</v>
      </c>
      <c r="B11" s="99" t="s">
        <v>70</v>
      </c>
      <c r="C11" s="99" t="s">
        <v>286</v>
      </c>
      <c r="D11" s="100" t="s">
        <v>559</v>
      </c>
      <c r="E11" s="100" t="s">
        <v>561</v>
      </c>
      <c r="F11" s="100" t="s">
        <v>377</v>
      </c>
      <c r="G11" s="119">
        <v>5</v>
      </c>
      <c r="H11" s="85">
        <v>25000</v>
      </c>
      <c r="I11" s="85">
        <v>25000</v>
      </c>
      <c r="J11" s="85">
        <v>25000</v>
      </c>
      <c r="K11" s="85"/>
      <c r="L11" s="85"/>
      <c r="M11" s="85"/>
      <c r="N11" s="85"/>
      <c r="O11" s="85"/>
      <c r="P11" s="85"/>
      <c r="Q11" s="85"/>
      <c r="R11" s="85"/>
      <c r="S11" s="85"/>
    </row>
    <row r="12" ht="21" customHeight="1" spans="1:19">
      <c r="A12" s="98" t="s">
        <v>197</v>
      </c>
      <c r="B12" s="99" t="s">
        <v>70</v>
      </c>
      <c r="C12" s="99" t="s">
        <v>288</v>
      </c>
      <c r="D12" s="100" t="s">
        <v>562</v>
      </c>
      <c r="E12" s="100" t="s">
        <v>562</v>
      </c>
      <c r="F12" s="100" t="s">
        <v>324</v>
      </c>
      <c r="G12" s="119">
        <v>1</v>
      </c>
      <c r="H12" s="85">
        <v>675240</v>
      </c>
      <c r="I12" s="85">
        <v>675240</v>
      </c>
      <c r="J12" s="85">
        <v>675240</v>
      </c>
      <c r="K12" s="85"/>
      <c r="L12" s="85"/>
      <c r="M12" s="85"/>
      <c r="N12" s="85"/>
      <c r="O12" s="85"/>
      <c r="P12" s="85"/>
      <c r="Q12" s="85"/>
      <c r="R12" s="85"/>
      <c r="S12" s="85"/>
    </row>
    <row r="13" ht="21" customHeight="1" spans="1:19">
      <c r="A13" s="98" t="s">
        <v>197</v>
      </c>
      <c r="B13" s="99" t="s">
        <v>70</v>
      </c>
      <c r="C13" s="99" t="s">
        <v>294</v>
      </c>
      <c r="D13" s="100" t="s">
        <v>563</v>
      </c>
      <c r="E13" s="100" t="s">
        <v>564</v>
      </c>
      <c r="F13" s="100" t="s">
        <v>324</v>
      </c>
      <c r="G13" s="119">
        <v>1</v>
      </c>
      <c r="H13" s="85">
        <v>703500</v>
      </c>
      <c r="I13" s="85">
        <v>703500</v>
      </c>
      <c r="J13" s="85">
        <v>703500</v>
      </c>
      <c r="K13" s="85"/>
      <c r="L13" s="85"/>
      <c r="M13" s="85"/>
      <c r="N13" s="85"/>
      <c r="O13" s="85"/>
      <c r="P13" s="85"/>
      <c r="Q13" s="85"/>
      <c r="R13" s="85"/>
      <c r="S13" s="85"/>
    </row>
    <row r="14" ht="21" customHeight="1" spans="1:19">
      <c r="A14" s="98" t="s">
        <v>197</v>
      </c>
      <c r="B14" s="99" t="s">
        <v>70</v>
      </c>
      <c r="C14" s="99" t="s">
        <v>294</v>
      </c>
      <c r="D14" s="100" t="s">
        <v>563</v>
      </c>
      <c r="E14" s="100" t="s">
        <v>564</v>
      </c>
      <c r="F14" s="100" t="s">
        <v>324</v>
      </c>
      <c r="G14" s="119">
        <v>1</v>
      </c>
      <c r="H14" s="85">
        <v>703500</v>
      </c>
      <c r="I14" s="85">
        <v>703500</v>
      </c>
      <c r="J14" s="85"/>
      <c r="K14" s="85"/>
      <c r="L14" s="85"/>
      <c r="M14" s="85"/>
      <c r="N14" s="85">
        <v>703500</v>
      </c>
      <c r="O14" s="85"/>
      <c r="P14" s="85"/>
      <c r="Q14" s="85"/>
      <c r="R14" s="85"/>
      <c r="S14" s="85">
        <v>703500</v>
      </c>
    </row>
    <row r="15" ht="21" customHeight="1" spans="1:19">
      <c r="A15" s="98" t="s">
        <v>197</v>
      </c>
      <c r="B15" s="99" t="s">
        <v>70</v>
      </c>
      <c r="C15" s="99" t="s">
        <v>296</v>
      </c>
      <c r="D15" s="100" t="s">
        <v>565</v>
      </c>
      <c r="E15" s="100" t="s">
        <v>566</v>
      </c>
      <c r="F15" s="100" t="s">
        <v>324</v>
      </c>
      <c r="G15" s="119">
        <v>1</v>
      </c>
      <c r="H15" s="85">
        <v>430000</v>
      </c>
      <c r="I15" s="85">
        <v>430000</v>
      </c>
      <c r="J15" s="85">
        <v>430000</v>
      </c>
      <c r="K15" s="85"/>
      <c r="L15" s="85"/>
      <c r="M15" s="85"/>
      <c r="N15" s="85"/>
      <c r="O15" s="85"/>
      <c r="P15" s="85"/>
      <c r="Q15" s="85"/>
      <c r="R15" s="85"/>
      <c r="S15" s="85"/>
    </row>
    <row r="16" ht="21" customHeight="1" spans="1:19">
      <c r="A16" s="98" t="s">
        <v>197</v>
      </c>
      <c r="B16" s="99" t="s">
        <v>70</v>
      </c>
      <c r="C16" s="99" t="s">
        <v>302</v>
      </c>
      <c r="D16" s="100" t="s">
        <v>567</v>
      </c>
      <c r="E16" s="100" t="s">
        <v>568</v>
      </c>
      <c r="F16" s="100" t="s">
        <v>319</v>
      </c>
      <c r="G16" s="119">
        <v>1</v>
      </c>
      <c r="H16" s="85">
        <v>1024541</v>
      </c>
      <c r="I16" s="85">
        <v>1024541</v>
      </c>
      <c r="J16" s="85">
        <v>1024541</v>
      </c>
      <c r="K16" s="85"/>
      <c r="L16" s="85"/>
      <c r="M16" s="85"/>
      <c r="N16" s="85"/>
      <c r="O16" s="85"/>
      <c r="P16" s="85"/>
      <c r="Q16" s="85"/>
      <c r="R16" s="85"/>
      <c r="S16" s="85"/>
    </row>
    <row r="17" ht="21" customHeight="1" spans="1:19">
      <c r="A17" s="101" t="s">
        <v>170</v>
      </c>
      <c r="B17" s="102"/>
      <c r="C17" s="102"/>
      <c r="D17" s="103"/>
      <c r="E17" s="103"/>
      <c r="F17" s="103"/>
      <c r="G17" s="120"/>
      <c r="H17" s="85">
        <v>3741781</v>
      </c>
      <c r="I17" s="85">
        <v>3741781</v>
      </c>
      <c r="J17" s="85">
        <v>3038281</v>
      </c>
      <c r="K17" s="85"/>
      <c r="L17" s="85"/>
      <c r="M17" s="85"/>
      <c r="N17" s="85">
        <v>703500</v>
      </c>
      <c r="O17" s="85"/>
      <c r="P17" s="85"/>
      <c r="Q17" s="85"/>
      <c r="R17" s="85"/>
      <c r="S17" s="85">
        <v>703500</v>
      </c>
    </row>
    <row r="18" ht="21" customHeight="1" spans="1:19">
      <c r="A18" s="121" t="s">
        <v>569</v>
      </c>
      <c r="B18" s="122"/>
      <c r="C18" s="122"/>
      <c r="D18" s="121"/>
      <c r="E18" s="121"/>
      <c r="F18" s="121"/>
      <c r="G18" s="123"/>
      <c r="H18" s="124"/>
      <c r="I18" s="124"/>
      <c r="J18" s="124"/>
      <c r="K18" s="124"/>
      <c r="L18" s="124"/>
      <c r="M18" s="124"/>
      <c r="N18" s="124"/>
      <c r="O18" s="124"/>
      <c r="P18" s="124"/>
      <c r="Q18" s="124"/>
      <c r="R18" s="124"/>
      <c r="S18" s="124"/>
    </row>
  </sheetData>
  <mergeCells count="19">
    <mergeCell ref="A3:S3"/>
    <mergeCell ref="A4:H4"/>
    <mergeCell ref="I5:S5"/>
    <mergeCell ref="N6:S6"/>
    <mergeCell ref="A17:G17"/>
    <mergeCell ref="A18:S18"/>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2" sqref="B12"/>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181818181818"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89"/>
      <c r="C2" s="89"/>
      <c r="D2" s="89"/>
      <c r="E2" s="89"/>
      <c r="F2" s="89"/>
      <c r="G2" s="89"/>
      <c r="H2" s="82"/>
      <c r="I2" s="82"/>
      <c r="J2" s="82"/>
      <c r="K2" s="82"/>
      <c r="L2" s="82"/>
      <c r="M2" s="82"/>
      <c r="N2" s="104"/>
      <c r="O2" s="82"/>
      <c r="P2" s="82"/>
      <c r="Q2" s="89"/>
      <c r="R2" s="82"/>
      <c r="S2" s="112"/>
      <c r="T2" s="112" t="s">
        <v>570</v>
      </c>
    </row>
    <row r="3" ht="41.25" customHeight="1" spans="1:20">
      <c r="A3" s="78" t="str">
        <f>"2025"&amp;"年部门政府购买服务预算表"</f>
        <v>2025年部门政府购买服务预算表</v>
      </c>
      <c r="B3" s="71"/>
      <c r="C3" s="71"/>
      <c r="D3" s="71"/>
      <c r="E3" s="71"/>
      <c r="F3" s="71"/>
      <c r="G3" s="71"/>
      <c r="H3" s="90"/>
      <c r="I3" s="90"/>
      <c r="J3" s="90"/>
      <c r="K3" s="90"/>
      <c r="L3" s="90"/>
      <c r="M3" s="90"/>
      <c r="N3" s="105"/>
      <c r="O3" s="90"/>
      <c r="P3" s="90"/>
      <c r="Q3" s="71"/>
      <c r="R3" s="90"/>
      <c r="S3" s="105"/>
      <c r="T3" s="71"/>
    </row>
    <row r="4" ht="22.5" customHeight="1" spans="1:20">
      <c r="A4" s="79" t="str">
        <f>"单位名称："&amp;"昆明经济技术开发区第四小学"</f>
        <v>单位名称：昆明经济技术开发区第四小学</v>
      </c>
      <c r="B4" s="91"/>
      <c r="C4" s="91"/>
      <c r="D4" s="91"/>
      <c r="E4" s="91"/>
      <c r="F4" s="91"/>
      <c r="G4" s="91"/>
      <c r="H4" s="80"/>
      <c r="I4" s="80"/>
      <c r="J4" s="80"/>
      <c r="K4" s="80"/>
      <c r="L4" s="80"/>
      <c r="M4" s="80"/>
      <c r="N4" s="104"/>
      <c r="O4" s="82"/>
      <c r="P4" s="82"/>
      <c r="Q4" s="89"/>
      <c r="R4" s="82"/>
      <c r="S4" s="113"/>
      <c r="T4" s="112" t="s">
        <v>1</v>
      </c>
    </row>
    <row r="5" ht="24" customHeight="1" spans="1:20">
      <c r="A5" s="10" t="s">
        <v>179</v>
      </c>
      <c r="B5" s="92" t="s">
        <v>180</v>
      </c>
      <c r="C5" s="92" t="s">
        <v>547</v>
      </c>
      <c r="D5" s="92" t="s">
        <v>571</v>
      </c>
      <c r="E5" s="92" t="s">
        <v>572</v>
      </c>
      <c r="F5" s="92" t="s">
        <v>573</v>
      </c>
      <c r="G5" s="92" t="s">
        <v>574</v>
      </c>
      <c r="H5" s="93" t="s">
        <v>575</v>
      </c>
      <c r="I5" s="93" t="s">
        <v>576</v>
      </c>
      <c r="J5" s="106" t="s">
        <v>187</v>
      </c>
      <c r="K5" s="106"/>
      <c r="L5" s="106"/>
      <c r="M5" s="106"/>
      <c r="N5" s="107"/>
      <c r="O5" s="106"/>
      <c r="P5" s="106"/>
      <c r="Q5" s="86"/>
      <c r="R5" s="106"/>
      <c r="S5" s="107"/>
      <c r="T5" s="87"/>
    </row>
    <row r="6" ht="24" customHeight="1" spans="1:20">
      <c r="A6" s="15"/>
      <c r="B6" s="94"/>
      <c r="C6" s="94"/>
      <c r="D6" s="94"/>
      <c r="E6" s="94"/>
      <c r="F6" s="94"/>
      <c r="G6" s="94"/>
      <c r="H6" s="95"/>
      <c r="I6" s="95"/>
      <c r="J6" s="95" t="s">
        <v>55</v>
      </c>
      <c r="K6" s="95" t="s">
        <v>58</v>
      </c>
      <c r="L6" s="95" t="s">
        <v>553</v>
      </c>
      <c r="M6" s="95" t="s">
        <v>554</v>
      </c>
      <c r="N6" s="108" t="s">
        <v>555</v>
      </c>
      <c r="O6" s="109" t="s">
        <v>556</v>
      </c>
      <c r="P6" s="109"/>
      <c r="Q6" s="114"/>
      <c r="R6" s="109"/>
      <c r="S6" s="115"/>
      <c r="T6" s="96"/>
    </row>
    <row r="7" ht="54" customHeight="1" spans="1:20">
      <c r="A7" s="18"/>
      <c r="B7" s="96"/>
      <c r="C7" s="96"/>
      <c r="D7" s="96"/>
      <c r="E7" s="96"/>
      <c r="F7" s="96"/>
      <c r="G7" s="96"/>
      <c r="H7" s="97"/>
      <c r="I7" s="97"/>
      <c r="J7" s="97"/>
      <c r="K7" s="97" t="s">
        <v>57</v>
      </c>
      <c r="L7" s="97"/>
      <c r="M7" s="97"/>
      <c r="N7" s="110"/>
      <c r="O7" s="97" t="s">
        <v>57</v>
      </c>
      <c r="P7" s="97" t="s">
        <v>64</v>
      </c>
      <c r="Q7" s="96" t="s">
        <v>65</v>
      </c>
      <c r="R7" s="97" t="s">
        <v>66</v>
      </c>
      <c r="S7" s="110" t="s">
        <v>67</v>
      </c>
      <c r="T7" s="96" t="s">
        <v>68</v>
      </c>
    </row>
    <row r="8" ht="17.25" customHeight="1" spans="1:20">
      <c r="A8" s="19">
        <v>1</v>
      </c>
      <c r="B8" s="96">
        <v>2</v>
      </c>
      <c r="C8" s="19">
        <v>3</v>
      </c>
      <c r="D8" s="19">
        <v>4</v>
      </c>
      <c r="E8" s="96">
        <v>5</v>
      </c>
      <c r="F8" s="19">
        <v>6</v>
      </c>
      <c r="G8" s="19">
        <v>7</v>
      </c>
      <c r="H8" s="96">
        <v>8</v>
      </c>
      <c r="I8" s="19">
        <v>9</v>
      </c>
      <c r="J8" s="19">
        <v>10</v>
      </c>
      <c r="K8" s="96">
        <v>11</v>
      </c>
      <c r="L8" s="19">
        <v>12</v>
      </c>
      <c r="M8" s="19">
        <v>13</v>
      </c>
      <c r="N8" s="96">
        <v>14</v>
      </c>
      <c r="O8" s="19">
        <v>15</v>
      </c>
      <c r="P8" s="19">
        <v>16</v>
      </c>
      <c r="Q8" s="96">
        <v>17</v>
      </c>
      <c r="R8" s="19">
        <v>18</v>
      </c>
      <c r="S8" s="19">
        <v>19</v>
      </c>
      <c r="T8" s="19">
        <v>20</v>
      </c>
    </row>
    <row r="9" ht="21" customHeight="1" spans="1:20">
      <c r="A9" s="98"/>
      <c r="B9" s="99"/>
      <c r="C9" s="99"/>
      <c r="D9" s="99"/>
      <c r="E9" s="99"/>
      <c r="F9" s="99"/>
      <c r="G9" s="99"/>
      <c r="H9" s="100"/>
      <c r="I9" s="100"/>
      <c r="J9" s="85"/>
      <c r="K9" s="85"/>
      <c r="L9" s="85"/>
      <c r="M9" s="85"/>
      <c r="N9" s="85"/>
      <c r="O9" s="85"/>
      <c r="P9" s="85"/>
      <c r="Q9" s="85"/>
      <c r="R9" s="85"/>
      <c r="S9" s="85"/>
      <c r="T9" s="85"/>
    </row>
    <row r="10" ht="21" customHeight="1" spans="1:20">
      <c r="A10" s="101" t="s">
        <v>170</v>
      </c>
      <c r="B10" s="102"/>
      <c r="C10" s="102"/>
      <c r="D10" s="102"/>
      <c r="E10" s="102"/>
      <c r="F10" s="102"/>
      <c r="G10" s="102"/>
      <c r="H10" s="103"/>
      <c r="I10" s="111"/>
      <c r="J10" s="85"/>
      <c r="K10" s="85"/>
      <c r="L10" s="85"/>
      <c r="M10" s="85"/>
      <c r="N10" s="85"/>
      <c r="O10" s="85"/>
      <c r="P10" s="85"/>
      <c r="Q10" s="85"/>
      <c r="R10" s="85"/>
      <c r="S10" s="85"/>
      <c r="T10" s="85"/>
    </row>
    <row r="11" customHeight="1" spans="1:1">
      <c r="A11" t="s">
        <v>577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3" sqref="B13"/>
    </sheetView>
  </sheetViews>
  <sheetFormatPr defaultColWidth="9.1363636363636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7"/>
      <c r="W2" s="3"/>
      <c r="X2" s="3" t="s">
        <v>578</v>
      </c>
    </row>
    <row r="3" ht="41.25" customHeight="1" spans="1:24">
      <c r="A3" s="78" t="str">
        <f>"2025"&amp;"年省对下转移支付预算表"</f>
        <v>2025年省对下转移支付预算表</v>
      </c>
      <c r="B3" s="4"/>
      <c r="C3" s="4"/>
      <c r="D3" s="4"/>
      <c r="E3" s="4"/>
      <c r="F3" s="4"/>
      <c r="G3" s="4"/>
      <c r="H3" s="4"/>
      <c r="I3" s="4"/>
      <c r="J3" s="4"/>
      <c r="K3" s="4"/>
      <c r="L3" s="4"/>
      <c r="M3" s="4"/>
      <c r="N3" s="4"/>
      <c r="O3" s="4"/>
      <c r="P3" s="4"/>
      <c r="Q3" s="4"/>
      <c r="R3" s="4"/>
      <c r="S3" s="4"/>
      <c r="T3" s="4"/>
      <c r="U3" s="4"/>
      <c r="V3" s="4"/>
      <c r="W3" s="71"/>
      <c r="X3" s="71"/>
    </row>
    <row r="4" ht="18" customHeight="1" spans="1:24">
      <c r="A4" s="79" t="str">
        <f>"单位名称："&amp;"昆明经济技术开发区第四小学"</f>
        <v>单位名称：昆明经济技术开发区第四小学</v>
      </c>
      <c r="B4" s="80"/>
      <c r="C4" s="80"/>
      <c r="D4" s="81"/>
      <c r="E4" s="82"/>
      <c r="F4" s="82"/>
      <c r="G4" s="82"/>
      <c r="H4" s="82"/>
      <c r="I4" s="82"/>
      <c r="W4" s="8"/>
      <c r="X4" s="8" t="s">
        <v>1</v>
      </c>
    </row>
    <row r="5" ht="19.5" customHeight="1" spans="1:24">
      <c r="A5" s="28" t="s">
        <v>579</v>
      </c>
      <c r="B5" s="11" t="s">
        <v>187</v>
      </c>
      <c r="C5" s="12"/>
      <c r="D5" s="12"/>
      <c r="E5" s="11" t="s">
        <v>580</v>
      </c>
      <c r="F5" s="12"/>
      <c r="G5" s="12"/>
      <c r="H5" s="12"/>
      <c r="I5" s="12"/>
      <c r="J5" s="12"/>
      <c r="K5" s="12"/>
      <c r="L5" s="12"/>
      <c r="M5" s="12"/>
      <c r="N5" s="12"/>
      <c r="O5" s="12"/>
      <c r="P5" s="12"/>
      <c r="Q5" s="12"/>
      <c r="R5" s="12"/>
      <c r="S5" s="12"/>
      <c r="T5" s="12"/>
      <c r="U5" s="12"/>
      <c r="V5" s="12"/>
      <c r="W5" s="86"/>
      <c r="X5" s="87"/>
    </row>
    <row r="6" ht="40.5" customHeight="1" spans="1:24">
      <c r="A6" s="19"/>
      <c r="B6" s="29" t="s">
        <v>55</v>
      </c>
      <c r="C6" s="10" t="s">
        <v>58</v>
      </c>
      <c r="D6" s="83" t="s">
        <v>553</v>
      </c>
      <c r="E6" s="48" t="s">
        <v>581</v>
      </c>
      <c r="F6" s="48" t="s">
        <v>582</v>
      </c>
      <c r="G6" s="48" t="s">
        <v>583</v>
      </c>
      <c r="H6" s="48" t="s">
        <v>584</v>
      </c>
      <c r="I6" s="48" t="s">
        <v>585</v>
      </c>
      <c r="J6" s="48" t="s">
        <v>586</v>
      </c>
      <c r="K6" s="48" t="s">
        <v>587</v>
      </c>
      <c r="L6" s="48" t="s">
        <v>588</v>
      </c>
      <c r="M6" s="48" t="s">
        <v>589</v>
      </c>
      <c r="N6" s="48" t="s">
        <v>590</v>
      </c>
      <c r="O6" s="48" t="s">
        <v>591</v>
      </c>
      <c r="P6" s="48" t="s">
        <v>592</v>
      </c>
      <c r="Q6" s="48" t="s">
        <v>593</v>
      </c>
      <c r="R6" s="48" t="s">
        <v>594</v>
      </c>
      <c r="S6" s="48" t="s">
        <v>595</v>
      </c>
      <c r="T6" s="48" t="s">
        <v>596</v>
      </c>
      <c r="U6" s="48" t="s">
        <v>597</v>
      </c>
      <c r="V6" s="48" t="s">
        <v>598</v>
      </c>
      <c r="W6" s="48" t="s">
        <v>599</v>
      </c>
      <c r="X6" s="88" t="s">
        <v>600</v>
      </c>
    </row>
    <row r="7" ht="19.5" customHeight="1" spans="1:24">
      <c r="A7" s="20">
        <v>1</v>
      </c>
      <c r="B7" s="20">
        <v>2</v>
      </c>
      <c r="C7" s="20">
        <v>3</v>
      </c>
      <c r="D7" s="84">
        <v>4</v>
      </c>
      <c r="E7" s="36">
        <v>5</v>
      </c>
      <c r="F7" s="20">
        <v>6</v>
      </c>
      <c r="G7" s="20">
        <v>7</v>
      </c>
      <c r="H7" s="84">
        <v>8</v>
      </c>
      <c r="I7" s="20">
        <v>9</v>
      </c>
      <c r="J7" s="20">
        <v>10</v>
      </c>
      <c r="K7" s="20">
        <v>11</v>
      </c>
      <c r="L7" s="84">
        <v>12</v>
      </c>
      <c r="M7" s="20">
        <v>13</v>
      </c>
      <c r="N7" s="20">
        <v>14</v>
      </c>
      <c r="O7" s="20">
        <v>15</v>
      </c>
      <c r="P7" s="84">
        <v>16</v>
      </c>
      <c r="Q7" s="20">
        <v>17</v>
      </c>
      <c r="R7" s="20">
        <v>18</v>
      </c>
      <c r="S7" s="20">
        <v>19</v>
      </c>
      <c r="T7" s="84">
        <v>20</v>
      </c>
      <c r="U7" s="84">
        <v>21</v>
      </c>
      <c r="V7" s="84">
        <v>22</v>
      </c>
      <c r="W7" s="36">
        <v>23</v>
      </c>
      <c r="X7" s="36">
        <v>24</v>
      </c>
    </row>
    <row r="8" ht="19.5" customHeight="1" spans="1:24">
      <c r="A8" s="30"/>
      <c r="B8" s="85"/>
      <c r="C8" s="85"/>
      <c r="D8" s="85"/>
      <c r="E8" s="85"/>
      <c r="F8" s="85"/>
      <c r="G8" s="85"/>
      <c r="H8" s="85"/>
      <c r="I8" s="85"/>
      <c r="J8" s="85"/>
      <c r="K8" s="85"/>
      <c r="L8" s="85"/>
      <c r="M8" s="85"/>
      <c r="N8" s="85"/>
      <c r="O8" s="85"/>
      <c r="P8" s="85"/>
      <c r="Q8" s="85"/>
      <c r="R8" s="85"/>
      <c r="S8" s="85"/>
      <c r="T8" s="85"/>
      <c r="U8" s="85"/>
      <c r="V8" s="85"/>
      <c r="W8" s="85"/>
      <c r="X8" s="85"/>
    </row>
    <row r="9" ht="19.5" customHeight="1" spans="1:24">
      <c r="A9" s="74"/>
      <c r="B9" s="85"/>
      <c r="C9" s="85"/>
      <c r="D9" s="85"/>
      <c r="E9" s="85"/>
      <c r="F9" s="85"/>
      <c r="G9" s="85"/>
      <c r="H9" s="85"/>
      <c r="I9" s="85"/>
      <c r="J9" s="85"/>
      <c r="K9" s="85"/>
      <c r="L9" s="85"/>
      <c r="M9" s="85"/>
      <c r="N9" s="85"/>
      <c r="O9" s="85"/>
      <c r="P9" s="85"/>
      <c r="Q9" s="85"/>
      <c r="R9" s="85"/>
      <c r="S9" s="85"/>
      <c r="T9" s="85"/>
      <c r="U9" s="85"/>
      <c r="V9" s="85"/>
      <c r="W9" s="85"/>
      <c r="X9" s="85"/>
    </row>
    <row r="10" customHeight="1" spans="1:1">
      <c r="A10" t="s">
        <v>601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4" sqref="C14"/>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6.5" customHeight="1" spans="10:10">
      <c r="J2" s="3" t="s">
        <v>602</v>
      </c>
    </row>
    <row r="3" ht="41.25" customHeight="1" spans="1:10">
      <c r="A3" s="70" t="str">
        <f>"2025"&amp;"年省对下转移支付绩效目标表"</f>
        <v>2025年省对下转移支付绩效目标表</v>
      </c>
      <c r="B3" s="4"/>
      <c r="C3" s="4"/>
      <c r="D3" s="4"/>
      <c r="E3" s="4"/>
      <c r="F3" s="71"/>
      <c r="G3" s="4"/>
      <c r="H3" s="71"/>
      <c r="I3" s="71"/>
      <c r="J3" s="4"/>
    </row>
    <row r="4" ht="17.25" customHeight="1" spans="1:1">
      <c r="A4" s="5" t="str">
        <f>"单位名称："&amp;"昆明经济技术开发区第四小学"</f>
        <v>单位名称：昆明经济技术开发区第四小学</v>
      </c>
    </row>
    <row r="5" ht="44.25" customHeight="1" spans="1:10">
      <c r="A5" s="72" t="s">
        <v>579</v>
      </c>
      <c r="B5" s="72" t="s">
        <v>304</v>
      </c>
      <c r="C5" s="72" t="s">
        <v>305</v>
      </c>
      <c r="D5" s="72" t="s">
        <v>306</v>
      </c>
      <c r="E5" s="72" t="s">
        <v>307</v>
      </c>
      <c r="F5" s="73" t="s">
        <v>308</v>
      </c>
      <c r="G5" s="72" t="s">
        <v>309</v>
      </c>
      <c r="H5" s="73" t="s">
        <v>310</v>
      </c>
      <c r="I5" s="73" t="s">
        <v>311</v>
      </c>
      <c r="J5" s="72" t="s">
        <v>312</v>
      </c>
    </row>
    <row r="6" ht="14.25" customHeight="1" spans="1:10">
      <c r="A6" s="72">
        <v>1</v>
      </c>
      <c r="B6" s="72">
        <v>2</v>
      </c>
      <c r="C6" s="72">
        <v>3</v>
      </c>
      <c r="D6" s="72">
        <v>4</v>
      </c>
      <c r="E6" s="72">
        <v>5</v>
      </c>
      <c r="F6" s="73">
        <v>6</v>
      </c>
      <c r="G6" s="72">
        <v>7</v>
      </c>
      <c r="H6" s="73">
        <v>8</v>
      </c>
      <c r="I6" s="73">
        <v>9</v>
      </c>
      <c r="J6" s="72">
        <v>10</v>
      </c>
    </row>
    <row r="7" ht="42" customHeight="1" spans="1:10">
      <c r="A7" s="30"/>
      <c r="B7" s="74"/>
      <c r="C7" s="74"/>
      <c r="D7" s="74"/>
      <c r="E7" s="75"/>
      <c r="F7" s="76"/>
      <c r="G7" s="75"/>
      <c r="H7" s="76"/>
      <c r="I7" s="76"/>
      <c r="J7" s="75"/>
    </row>
    <row r="8" ht="42" customHeight="1" spans="1:10">
      <c r="A8" s="30"/>
      <c r="B8" s="21"/>
      <c r="C8" s="21"/>
      <c r="D8" s="21"/>
      <c r="E8" s="30"/>
      <c r="F8" s="21"/>
      <c r="G8" s="30"/>
      <c r="H8" s="21"/>
      <c r="I8" s="21"/>
      <c r="J8" s="30"/>
    </row>
    <row r="9" customHeight="1" spans="1:1">
      <c r="A9" t="s">
        <v>603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6" sqref="A16"/>
    </sheetView>
  </sheetViews>
  <sheetFormatPr defaultColWidth="10.4181818181818"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38" t="s">
        <v>604</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"单位名称："&amp;"昆明经济技术开发区第四小学"</f>
        <v>单位名称：昆明经济技术开发区第四小学</v>
      </c>
      <c r="B4" s="45"/>
      <c r="C4" s="45"/>
      <c r="D4" s="46"/>
      <c r="F4" s="43"/>
      <c r="G4" s="42"/>
      <c r="H4" s="42"/>
      <c r="I4" s="69" t="s">
        <v>1</v>
      </c>
    </row>
    <row r="5" ht="28.5" customHeight="1" spans="1:9">
      <c r="A5" s="47" t="s">
        <v>179</v>
      </c>
      <c r="B5" s="48" t="s">
        <v>180</v>
      </c>
      <c r="C5" s="49" t="s">
        <v>605</v>
      </c>
      <c r="D5" s="47" t="s">
        <v>606</v>
      </c>
      <c r="E5" s="47" t="s">
        <v>607</v>
      </c>
      <c r="F5" s="47" t="s">
        <v>608</v>
      </c>
      <c r="G5" s="48" t="s">
        <v>609</v>
      </c>
      <c r="H5" s="36"/>
      <c r="I5" s="47"/>
    </row>
    <row r="6" ht="21" customHeight="1" spans="1:9">
      <c r="A6" s="49"/>
      <c r="B6" s="50"/>
      <c r="C6" s="50"/>
      <c r="D6" s="51"/>
      <c r="E6" s="50"/>
      <c r="F6" s="50"/>
      <c r="G6" s="48" t="s">
        <v>551</v>
      </c>
      <c r="H6" s="48" t="s">
        <v>610</v>
      </c>
      <c r="I6" s="48" t="s">
        <v>611</v>
      </c>
    </row>
    <row r="7" ht="17.25" customHeight="1" spans="1:9">
      <c r="A7" s="52" t="s">
        <v>82</v>
      </c>
      <c r="B7" s="53"/>
      <c r="C7" s="54" t="s">
        <v>83</v>
      </c>
      <c r="D7" s="52" t="s">
        <v>84</v>
      </c>
      <c r="E7" s="55" t="s">
        <v>85</v>
      </c>
      <c r="F7" s="52" t="s">
        <v>86</v>
      </c>
      <c r="G7" s="54" t="s">
        <v>87</v>
      </c>
      <c r="H7" s="56" t="s">
        <v>88</v>
      </c>
      <c r="I7" s="55" t="s">
        <v>89</v>
      </c>
    </row>
    <row r="8" ht="19.5" customHeight="1" spans="1:9">
      <c r="A8" s="57" t="s">
        <v>197</v>
      </c>
      <c r="B8" s="58" t="s">
        <v>70</v>
      </c>
      <c r="C8" s="59" t="s">
        <v>612</v>
      </c>
      <c r="D8" s="60" t="s">
        <v>613</v>
      </c>
      <c r="E8" s="61" t="s">
        <v>561</v>
      </c>
      <c r="F8" s="62" t="s">
        <v>377</v>
      </c>
      <c r="G8" s="63">
        <v>5</v>
      </c>
      <c r="H8" s="64">
        <v>5000</v>
      </c>
      <c r="I8" s="64">
        <v>25000</v>
      </c>
    </row>
    <row r="9" ht="19.5" customHeight="1" spans="1:9">
      <c r="A9" s="65" t="s">
        <v>197</v>
      </c>
      <c r="B9" s="58" t="s">
        <v>70</v>
      </c>
      <c r="C9" s="59" t="s">
        <v>612</v>
      </c>
      <c r="D9" s="60" t="s">
        <v>614</v>
      </c>
      <c r="E9" s="61" t="s">
        <v>560</v>
      </c>
      <c r="F9" s="62" t="s">
        <v>377</v>
      </c>
      <c r="G9" s="63">
        <v>12</v>
      </c>
      <c r="H9" s="64">
        <v>7000</v>
      </c>
      <c r="I9" s="64">
        <v>84000</v>
      </c>
    </row>
    <row r="10" ht="19.5" customHeight="1" spans="1:9">
      <c r="A10" s="65" t="s">
        <v>55</v>
      </c>
      <c r="B10" s="66"/>
      <c r="C10" s="66"/>
      <c r="D10" s="67"/>
      <c r="E10" s="68"/>
      <c r="F10" s="68"/>
      <c r="G10" s="63">
        <v>17</v>
      </c>
      <c r="H10" s="64">
        <v>12000</v>
      </c>
      <c r="I10" s="64">
        <v>109000</v>
      </c>
    </row>
  </sheetData>
  <mergeCells count="11">
    <mergeCell ref="A2:I2"/>
    <mergeCell ref="A3:I3"/>
    <mergeCell ref="A4:C4"/>
    <mergeCell ref="G5:I5"/>
    <mergeCell ref="A10:F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14" sqref="D14"/>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615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"单位名称："&amp;"昆明经济技术开发区第四小学"</f>
        <v>单位名称：昆明经济技术开发区第四小学</v>
      </c>
      <c r="B4" s="6"/>
      <c r="C4" s="6"/>
      <c r="D4" s="6"/>
      <c r="E4" s="6"/>
      <c r="F4" s="6"/>
      <c r="G4" s="6"/>
      <c r="H4" s="7"/>
      <c r="I4" s="7"/>
      <c r="J4" s="7"/>
      <c r="K4" s="8" t="s">
        <v>1</v>
      </c>
    </row>
    <row r="5" ht="21.75" customHeight="1" spans="1:11">
      <c r="A5" s="9" t="s">
        <v>268</v>
      </c>
      <c r="B5" s="9" t="s">
        <v>182</v>
      </c>
      <c r="C5" s="9" t="s">
        <v>269</v>
      </c>
      <c r="D5" s="10" t="s">
        <v>183</v>
      </c>
      <c r="E5" s="10" t="s">
        <v>184</v>
      </c>
      <c r="F5" s="10" t="s">
        <v>270</v>
      </c>
      <c r="G5" s="10" t="s">
        <v>271</v>
      </c>
      <c r="H5" s="28" t="s">
        <v>55</v>
      </c>
      <c r="I5" s="11" t="s">
        <v>616</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170</v>
      </c>
      <c r="B11" s="34"/>
      <c r="C11" s="34"/>
      <c r="D11" s="34"/>
      <c r="E11" s="34"/>
      <c r="F11" s="34"/>
      <c r="G11" s="35"/>
      <c r="H11" s="23"/>
      <c r="I11" s="23"/>
      <c r="J11" s="23"/>
      <c r="K11" s="31"/>
    </row>
    <row r="12" customHeight="1" spans="1:1">
      <c r="A12" t="s">
        <v>617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7" activePane="bottomLeft" state="frozen"/>
      <selection/>
      <selection pane="bottomLeft" activeCell="A3" sqref="A3:G3"/>
    </sheetView>
  </sheetViews>
  <sheetFormatPr defaultColWidth="9.13636363636364" defaultRowHeight="14.25" customHeight="1" outlineLevelCol="6"/>
  <cols>
    <col min="1" max="1" width="35.2818181818182" customWidth="1"/>
    <col min="2" max="4" width="28" customWidth="1"/>
    <col min="5" max="7" width="23.8545454545455" customWidth="1"/>
  </cols>
  <sheetData>
    <row r="1" customHeight="1" spans="1:7">
      <c r="A1" s="1"/>
      <c r="B1" s="1"/>
      <c r="C1" s="1"/>
      <c r="D1" s="1"/>
      <c r="E1" s="1"/>
      <c r="F1" s="1"/>
      <c r="G1" s="1"/>
    </row>
    <row r="2" ht="13.5" customHeight="1" spans="4:7">
      <c r="D2" s="2"/>
      <c r="G2" s="3" t="s">
        <v>618</v>
      </c>
    </row>
    <row r="3" ht="41.25" customHeight="1" spans="1:7">
      <c r="A3" s="4" t="str">
        <f>"2025"&amp;"年部门项目中期规划预算表"</f>
        <v>2025年部门项目中期规划预算表</v>
      </c>
      <c r="B3" s="4"/>
      <c r="C3" s="4"/>
      <c r="D3" s="4"/>
      <c r="E3" s="4"/>
      <c r="F3" s="4"/>
      <c r="G3" s="4"/>
    </row>
    <row r="4" ht="13.5" customHeight="1" spans="1:7">
      <c r="A4" s="5" t="str">
        <f>"单位名称："&amp;"昆明经济技术开发区第四小学"</f>
        <v>单位名称：昆明经济技术开发区第四小学</v>
      </c>
      <c r="B4" s="6"/>
      <c r="C4" s="6"/>
      <c r="D4" s="6"/>
      <c r="E4" s="7"/>
      <c r="F4" s="7"/>
      <c r="G4" s="8" t="s">
        <v>1</v>
      </c>
    </row>
    <row r="5" ht="21.75" customHeight="1" spans="1:7">
      <c r="A5" s="9" t="s">
        <v>269</v>
      </c>
      <c r="B5" s="9" t="s">
        <v>268</v>
      </c>
      <c r="C5" s="9" t="s">
        <v>182</v>
      </c>
      <c r="D5" s="10" t="s">
        <v>619</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3919446</v>
      </c>
      <c r="F9" s="23">
        <v>4463940</v>
      </c>
      <c r="G9" s="23"/>
    </row>
    <row r="10" ht="18.75" customHeight="1" spans="1:7">
      <c r="A10" s="21"/>
      <c r="B10" s="21" t="s">
        <v>620</v>
      </c>
      <c r="C10" s="21" t="s">
        <v>276</v>
      </c>
      <c r="D10" s="21" t="s">
        <v>621</v>
      </c>
      <c r="E10" s="23">
        <v>96000</v>
      </c>
      <c r="F10" s="23"/>
      <c r="G10" s="23"/>
    </row>
    <row r="11" ht="18.75" customHeight="1" spans="1:7">
      <c r="A11" s="24"/>
      <c r="B11" s="21" t="s">
        <v>620</v>
      </c>
      <c r="C11" s="21" t="s">
        <v>286</v>
      </c>
      <c r="D11" s="21" t="s">
        <v>621</v>
      </c>
      <c r="E11" s="23">
        <v>109000</v>
      </c>
      <c r="F11" s="23"/>
      <c r="G11" s="23"/>
    </row>
    <row r="12" ht="18.75" customHeight="1" spans="1:7">
      <c r="A12" s="24"/>
      <c r="B12" s="21" t="s">
        <v>620</v>
      </c>
      <c r="C12" s="21" t="s">
        <v>288</v>
      </c>
      <c r="D12" s="21" t="s">
        <v>621</v>
      </c>
      <c r="E12" s="23">
        <v>675240</v>
      </c>
      <c r="F12" s="23">
        <v>675240</v>
      </c>
      <c r="G12" s="23"/>
    </row>
    <row r="13" ht="18.75" customHeight="1" spans="1:7">
      <c r="A13" s="24"/>
      <c r="B13" s="21" t="s">
        <v>620</v>
      </c>
      <c r="C13" s="21" t="s">
        <v>290</v>
      </c>
      <c r="D13" s="21" t="s">
        <v>621</v>
      </c>
      <c r="E13" s="23">
        <v>71100</v>
      </c>
      <c r="F13" s="23">
        <v>63900</v>
      </c>
      <c r="G13" s="23"/>
    </row>
    <row r="14" ht="18.75" customHeight="1" spans="1:7">
      <c r="A14" s="24"/>
      <c r="B14" s="21" t="s">
        <v>620</v>
      </c>
      <c r="C14" s="21" t="s">
        <v>292</v>
      </c>
      <c r="D14" s="21" t="s">
        <v>621</v>
      </c>
      <c r="E14" s="23">
        <v>730065</v>
      </c>
      <c r="F14" s="23">
        <v>1847300</v>
      </c>
      <c r="G14" s="23"/>
    </row>
    <row r="15" ht="18.75" customHeight="1" spans="1:7">
      <c r="A15" s="24"/>
      <c r="B15" s="21" t="s">
        <v>620</v>
      </c>
      <c r="C15" s="21" t="s">
        <v>294</v>
      </c>
      <c r="D15" s="21" t="s">
        <v>621</v>
      </c>
      <c r="E15" s="23">
        <v>703500</v>
      </c>
      <c r="F15" s="23">
        <v>1447500</v>
      </c>
      <c r="G15" s="23"/>
    </row>
    <row r="16" ht="18.75" customHeight="1" spans="1:7">
      <c r="A16" s="24"/>
      <c r="B16" s="21" t="s">
        <v>620</v>
      </c>
      <c r="C16" s="21" t="s">
        <v>296</v>
      </c>
      <c r="D16" s="21" t="s">
        <v>621</v>
      </c>
      <c r="E16" s="23">
        <v>430000</v>
      </c>
      <c r="F16" s="23">
        <v>430000</v>
      </c>
      <c r="G16" s="23"/>
    </row>
    <row r="17" ht="18.75" customHeight="1" spans="1:7">
      <c r="A17" s="24"/>
      <c r="B17" s="21" t="s">
        <v>620</v>
      </c>
      <c r="C17" s="21" t="s">
        <v>300</v>
      </c>
      <c r="D17" s="21" t="s">
        <v>621</v>
      </c>
      <c r="E17" s="23">
        <v>80000</v>
      </c>
      <c r="F17" s="23"/>
      <c r="G17" s="23"/>
    </row>
    <row r="18" ht="18.75" customHeight="1" spans="1:7">
      <c r="A18" s="24"/>
      <c r="B18" s="21" t="s">
        <v>620</v>
      </c>
      <c r="C18" s="21" t="s">
        <v>302</v>
      </c>
      <c r="D18" s="21" t="s">
        <v>621</v>
      </c>
      <c r="E18" s="23">
        <v>1024541</v>
      </c>
      <c r="F18" s="23"/>
      <c r="G18" s="23"/>
    </row>
    <row r="19" ht="18.75" customHeight="1" spans="1:7">
      <c r="A19" s="25" t="s">
        <v>55</v>
      </c>
      <c r="B19" s="26" t="s">
        <v>622</v>
      </c>
      <c r="C19" s="26"/>
      <c r="D19" s="27"/>
      <c r="E19" s="23">
        <v>3919446</v>
      </c>
      <c r="F19" s="23">
        <v>4463940</v>
      </c>
      <c r="G19" s="23"/>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3" sqref="A3:S3"/>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9" t="s">
        <v>52</v>
      </c>
    </row>
    <row r="3" ht="41.25" customHeight="1" spans="1:1">
      <c r="A3" s="41" t="str">
        <f>"2025"&amp;"年部门收入预算表"</f>
        <v>2025年部门收入预算表</v>
      </c>
    </row>
    <row r="4" ht="17.25" customHeight="1" spans="1:19">
      <c r="A4" s="44" t="str">
        <f>"单位名称："&amp;"昆明经济技术开发区第四小学"</f>
        <v>单位名称：昆明经济技术开发区第四小学</v>
      </c>
      <c r="S4" s="46" t="s">
        <v>1</v>
      </c>
    </row>
    <row r="5" ht="21.75" customHeight="1" spans="1:19">
      <c r="A5" s="189" t="s">
        <v>53</v>
      </c>
      <c r="B5" s="190" t="s">
        <v>54</v>
      </c>
      <c r="C5" s="190" t="s">
        <v>55</v>
      </c>
      <c r="D5" s="191" t="s">
        <v>56</v>
      </c>
      <c r="E5" s="191"/>
      <c r="F5" s="191"/>
      <c r="G5" s="191"/>
      <c r="H5" s="191"/>
      <c r="I5" s="138"/>
      <c r="J5" s="191"/>
      <c r="K5" s="191"/>
      <c r="L5" s="191"/>
      <c r="M5" s="191"/>
      <c r="N5" s="197"/>
      <c r="O5" s="191" t="s">
        <v>45</v>
      </c>
      <c r="P5" s="191"/>
      <c r="Q5" s="191"/>
      <c r="R5" s="191"/>
      <c r="S5" s="197"/>
    </row>
    <row r="6" ht="27" customHeight="1" spans="1:19">
      <c r="A6" s="192"/>
      <c r="B6" s="193"/>
      <c r="C6" s="193"/>
      <c r="D6" s="193" t="s">
        <v>57</v>
      </c>
      <c r="E6" s="193" t="s">
        <v>58</v>
      </c>
      <c r="F6" s="193" t="s">
        <v>59</v>
      </c>
      <c r="G6" s="193" t="s">
        <v>60</v>
      </c>
      <c r="H6" s="193" t="s">
        <v>61</v>
      </c>
      <c r="I6" s="198" t="s">
        <v>62</v>
      </c>
      <c r="J6" s="199"/>
      <c r="K6" s="199"/>
      <c r="L6" s="199"/>
      <c r="M6" s="199"/>
      <c r="N6" s="200"/>
      <c r="O6" s="193" t="s">
        <v>57</v>
      </c>
      <c r="P6" s="193" t="s">
        <v>58</v>
      </c>
      <c r="Q6" s="193" t="s">
        <v>59</v>
      </c>
      <c r="R6" s="193" t="s">
        <v>60</v>
      </c>
      <c r="S6" s="193" t="s">
        <v>63</v>
      </c>
    </row>
    <row r="7" ht="30" customHeight="1" spans="1:19">
      <c r="A7" s="194"/>
      <c r="B7" s="111"/>
      <c r="C7" s="120"/>
      <c r="D7" s="120"/>
      <c r="E7" s="120"/>
      <c r="F7" s="120"/>
      <c r="G7" s="120"/>
      <c r="H7" s="120"/>
      <c r="I7" s="76" t="s">
        <v>57</v>
      </c>
      <c r="J7" s="200" t="s">
        <v>64</v>
      </c>
      <c r="K7" s="200" t="s">
        <v>65</v>
      </c>
      <c r="L7" s="200" t="s">
        <v>66</v>
      </c>
      <c r="M7" s="200" t="s">
        <v>67</v>
      </c>
      <c r="N7" s="200" t="s">
        <v>68</v>
      </c>
      <c r="O7" s="201"/>
      <c r="P7" s="201"/>
      <c r="Q7" s="201"/>
      <c r="R7" s="201"/>
      <c r="S7" s="120"/>
    </row>
    <row r="8" ht="15" customHeight="1" spans="1:19">
      <c r="A8" s="195">
        <v>1</v>
      </c>
      <c r="B8" s="195">
        <v>2</v>
      </c>
      <c r="C8" s="195">
        <v>3</v>
      </c>
      <c r="D8" s="195">
        <v>4</v>
      </c>
      <c r="E8" s="195">
        <v>5</v>
      </c>
      <c r="F8" s="195">
        <v>6</v>
      </c>
      <c r="G8" s="195">
        <v>7</v>
      </c>
      <c r="H8" s="195">
        <v>8</v>
      </c>
      <c r="I8" s="76">
        <v>9</v>
      </c>
      <c r="J8" s="195">
        <v>10</v>
      </c>
      <c r="K8" s="195">
        <v>11</v>
      </c>
      <c r="L8" s="195">
        <v>12</v>
      </c>
      <c r="M8" s="195">
        <v>13</v>
      </c>
      <c r="N8" s="195">
        <v>14</v>
      </c>
      <c r="O8" s="195">
        <v>15</v>
      </c>
      <c r="P8" s="195">
        <v>16</v>
      </c>
      <c r="Q8" s="195">
        <v>17</v>
      </c>
      <c r="R8" s="195">
        <v>18</v>
      </c>
      <c r="S8" s="195">
        <v>19</v>
      </c>
    </row>
    <row r="9" ht="18" customHeight="1" spans="1:19">
      <c r="A9" s="21" t="s">
        <v>69</v>
      </c>
      <c r="B9" s="21" t="s">
        <v>70</v>
      </c>
      <c r="C9" s="85">
        <v>24099318.62</v>
      </c>
      <c r="D9" s="85">
        <v>24099318.62</v>
      </c>
      <c r="E9" s="85">
        <v>19950710.62</v>
      </c>
      <c r="F9" s="85"/>
      <c r="G9" s="85"/>
      <c r="H9" s="85"/>
      <c r="I9" s="85">
        <v>4148608</v>
      </c>
      <c r="J9" s="85"/>
      <c r="K9" s="85"/>
      <c r="L9" s="85"/>
      <c r="M9" s="85"/>
      <c r="N9" s="85">
        <v>4148608</v>
      </c>
      <c r="O9" s="85"/>
      <c r="P9" s="85"/>
      <c r="Q9" s="85"/>
      <c r="R9" s="85"/>
      <c r="S9" s="85"/>
    </row>
    <row r="10" ht="18" customHeight="1" spans="1:19">
      <c r="A10" s="49" t="s">
        <v>55</v>
      </c>
      <c r="B10" s="196"/>
      <c r="C10" s="85">
        <v>24099318.62</v>
      </c>
      <c r="D10" s="85">
        <v>24099318.62</v>
      </c>
      <c r="E10" s="85">
        <v>19950710.62</v>
      </c>
      <c r="F10" s="85"/>
      <c r="G10" s="85"/>
      <c r="H10" s="85"/>
      <c r="I10" s="85">
        <v>4148608</v>
      </c>
      <c r="J10" s="85"/>
      <c r="K10" s="85"/>
      <c r="L10" s="85"/>
      <c r="M10" s="85"/>
      <c r="N10" s="85">
        <v>4148608</v>
      </c>
      <c r="O10" s="85"/>
      <c r="P10" s="85"/>
      <c r="Q10" s="85"/>
      <c r="R10" s="85"/>
      <c r="S10" s="8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14" activePane="bottomLeft" state="frozen"/>
      <selection/>
      <selection pane="bottomLeft" activeCell="F26" sqref="F26"/>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181818181818"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"单位名称："&amp;"昆明经济技术开发区第四小学"</f>
        <v>单位名称：昆明经济技术开发区第四小学</v>
      </c>
      <c r="O4" s="46" t="s">
        <v>1</v>
      </c>
    </row>
    <row r="5" ht="27" customHeight="1" spans="1:15">
      <c r="A5" s="175" t="s">
        <v>72</v>
      </c>
      <c r="B5" s="175" t="s">
        <v>73</v>
      </c>
      <c r="C5" s="175" t="s">
        <v>55</v>
      </c>
      <c r="D5" s="176" t="s">
        <v>58</v>
      </c>
      <c r="E5" s="177"/>
      <c r="F5" s="178"/>
      <c r="G5" s="179" t="s">
        <v>59</v>
      </c>
      <c r="H5" s="179" t="s">
        <v>60</v>
      </c>
      <c r="I5" s="179" t="s">
        <v>74</v>
      </c>
      <c r="J5" s="176" t="s">
        <v>62</v>
      </c>
      <c r="K5" s="177"/>
      <c r="L5" s="177"/>
      <c r="M5" s="177"/>
      <c r="N5" s="186"/>
      <c r="O5" s="187"/>
    </row>
    <row r="6" ht="42" customHeight="1" spans="1:15">
      <c r="A6" s="180"/>
      <c r="B6" s="180"/>
      <c r="C6" s="181"/>
      <c r="D6" s="182" t="s">
        <v>57</v>
      </c>
      <c r="E6" s="182" t="s">
        <v>75</v>
      </c>
      <c r="F6" s="182" t="s">
        <v>76</v>
      </c>
      <c r="G6" s="181"/>
      <c r="H6" s="181"/>
      <c r="I6" s="188"/>
      <c r="J6" s="182" t="s">
        <v>57</v>
      </c>
      <c r="K6" s="169" t="s">
        <v>77</v>
      </c>
      <c r="L6" s="169" t="s">
        <v>78</v>
      </c>
      <c r="M6" s="169" t="s">
        <v>79</v>
      </c>
      <c r="N6" s="169" t="s">
        <v>80</v>
      </c>
      <c r="O6" s="169"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57" t="s">
        <v>97</v>
      </c>
      <c r="B8" s="57" t="s">
        <v>98</v>
      </c>
      <c r="C8" s="85">
        <v>21074674.46</v>
      </c>
      <c r="D8" s="85">
        <v>16926066.46</v>
      </c>
      <c r="E8" s="85">
        <v>13006620.46</v>
      </c>
      <c r="F8" s="85">
        <v>3919446</v>
      </c>
      <c r="G8" s="85"/>
      <c r="H8" s="85"/>
      <c r="I8" s="85"/>
      <c r="J8" s="85">
        <v>4148608</v>
      </c>
      <c r="K8" s="85"/>
      <c r="L8" s="85"/>
      <c r="M8" s="85"/>
      <c r="N8" s="85"/>
      <c r="O8" s="85">
        <v>4148608</v>
      </c>
    </row>
    <row r="9" ht="21" customHeight="1" spans="1:15">
      <c r="A9" s="183" t="s">
        <v>99</v>
      </c>
      <c r="B9" s="183" t="s">
        <v>100</v>
      </c>
      <c r="C9" s="85">
        <v>16926066.46</v>
      </c>
      <c r="D9" s="85">
        <v>16926066.46</v>
      </c>
      <c r="E9" s="85">
        <v>13006620.46</v>
      </c>
      <c r="F9" s="85">
        <v>3919446</v>
      </c>
      <c r="G9" s="85"/>
      <c r="H9" s="85"/>
      <c r="I9" s="85"/>
      <c r="J9" s="85"/>
      <c r="K9" s="85"/>
      <c r="L9" s="85"/>
      <c r="M9" s="85"/>
      <c r="N9" s="85"/>
      <c r="O9" s="85"/>
    </row>
    <row r="10" ht="21" customHeight="1" spans="1:15">
      <c r="A10" s="184" t="s">
        <v>101</v>
      </c>
      <c r="B10" s="184" t="s">
        <v>102</v>
      </c>
      <c r="C10" s="85">
        <v>16926066.46</v>
      </c>
      <c r="D10" s="85">
        <v>16926066.46</v>
      </c>
      <c r="E10" s="85">
        <v>13006620.46</v>
      </c>
      <c r="F10" s="85">
        <v>3919446</v>
      </c>
      <c r="G10" s="85"/>
      <c r="H10" s="85"/>
      <c r="I10" s="85"/>
      <c r="J10" s="85"/>
      <c r="K10" s="85"/>
      <c r="L10" s="85"/>
      <c r="M10" s="85"/>
      <c r="N10" s="85"/>
      <c r="O10" s="85"/>
    </row>
    <row r="11" ht="21" customHeight="1" spans="1:15">
      <c r="A11" s="183" t="s">
        <v>103</v>
      </c>
      <c r="B11" s="183" t="s">
        <v>104</v>
      </c>
      <c r="C11" s="85">
        <v>4148608</v>
      </c>
      <c r="D11" s="85"/>
      <c r="E11" s="85"/>
      <c r="F11" s="85"/>
      <c r="G11" s="85"/>
      <c r="H11" s="85"/>
      <c r="I11" s="85"/>
      <c r="J11" s="85">
        <v>4148608</v>
      </c>
      <c r="K11" s="85"/>
      <c r="L11" s="85"/>
      <c r="M11" s="85"/>
      <c r="N11" s="85"/>
      <c r="O11" s="85">
        <v>4148608</v>
      </c>
    </row>
    <row r="12" ht="21" customHeight="1" spans="1:15">
      <c r="A12" s="184" t="s">
        <v>105</v>
      </c>
      <c r="B12" s="184" t="s">
        <v>104</v>
      </c>
      <c r="C12" s="85">
        <v>4148608</v>
      </c>
      <c r="D12" s="85"/>
      <c r="E12" s="85"/>
      <c r="F12" s="85"/>
      <c r="G12" s="85"/>
      <c r="H12" s="85"/>
      <c r="I12" s="85"/>
      <c r="J12" s="85">
        <v>4148608</v>
      </c>
      <c r="K12" s="85"/>
      <c r="L12" s="85"/>
      <c r="M12" s="85"/>
      <c r="N12" s="85"/>
      <c r="O12" s="85">
        <v>4148608</v>
      </c>
    </row>
    <row r="13" ht="21" customHeight="1" spans="1:15">
      <c r="A13" s="57" t="s">
        <v>106</v>
      </c>
      <c r="B13" s="57" t="s">
        <v>107</v>
      </c>
      <c r="C13" s="85">
        <v>1980621.96</v>
      </c>
      <c r="D13" s="85">
        <v>1980621.96</v>
      </c>
      <c r="E13" s="85">
        <v>1980621.96</v>
      </c>
      <c r="F13" s="85"/>
      <c r="G13" s="85"/>
      <c r="H13" s="85"/>
      <c r="I13" s="85"/>
      <c r="J13" s="85"/>
      <c r="K13" s="85"/>
      <c r="L13" s="85"/>
      <c r="M13" s="85"/>
      <c r="N13" s="85"/>
      <c r="O13" s="85"/>
    </row>
    <row r="14" ht="21" customHeight="1" spans="1:15">
      <c r="A14" s="183" t="s">
        <v>108</v>
      </c>
      <c r="B14" s="183" t="s">
        <v>109</v>
      </c>
      <c r="C14" s="85">
        <v>1750364.16</v>
      </c>
      <c r="D14" s="85">
        <v>1750364.16</v>
      </c>
      <c r="E14" s="85">
        <v>1750364.16</v>
      </c>
      <c r="F14" s="85"/>
      <c r="G14" s="85"/>
      <c r="H14" s="85"/>
      <c r="I14" s="85"/>
      <c r="J14" s="85"/>
      <c r="K14" s="85"/>
      <c r="L14" s="85"/>
      <c r="M14" s="85"/>
      <c r="N14" s="85"/>
      <c r="O14" s="85"/>
    </row>
    <row r="15" ht="21" customHeight="1" spans="1:15">
      <c r="A15" s="184" t="s">
        <v>110</v>
      </c>
      <c r="B15" s="184" t="s">
        <v>111</v>
      </c>
      <c r="C15" s="85">
        <v>494880</v>
      </c>
      <c r="D15" s="85">
        <v>494880</v>
      </c>
      <c r="E15" s="85">
        <v>494880</v>
      </c>
      <c r="F15" s="85"/>
      <c r="G15" s="85"/>
      <c r="H15" s="85"/>
      <c r="I15" s="85"/>
      <c r="J15" s="85"/>
      <c r="K15" s="85"/>
      <c r="L15" s="85"/>
      <c r="M15" s="85"/>
      <c r="N15" s="85"/>
      <c r="O15" s="85"/>
    </row>
    <row r="16" ht="21" customHeight="1" spans="1:15">
      <c r="A16" s="184" t="s">
        <v>112</v>
      </c>
      <c r="B16" s="184" t="s">
        <v>113</v>
      </c>
      <c r="C16" s="85">
        <v>836989.44</v>
      </c>
      <c r="D16" s="85">
        <v>836989.44</v>
      </c>
      <c r="E16" s="85">
        <v>836989.44</v>
      </c>
      <c r="F16" s="85"/>
      <c r="G16" s="85"/>
      <c r="H16" s="85"/>
      <c r="I16" s="85"/>
      <c r="J16" s="85"/>
      <c r="K16" s="85"/>
      <c r="L16" s="85"/>
      <c r="M16" s="85"/>
      <c r="N16" s="85"/>
      <c r="O16" s="85"/>
    </row>
    <row r="17" ht="21" customHeight="1" spans="1:15">
      <c r="A17" s="184" t="s">
        <v>114</v>
      </c>
      <c r="B17" s="184" t="s">
        <v>115</v>
      </c>
      <c r="C17" s="85">
        <v>418494.72</v>
      </c>
      <c r="D17" s="85">
        <v>418494.72</v>
      </c>
      <c r="E17" s="85">
        <v>418494.72</v>
      </c>
      <c r="F17" s="85"/>
      <c r="G17" s="85"/>
      <c r="H17" s="85"/>
      <c r="I17" s="85"/>
      <c r="J17" s="85"/>
      <c r="K17" s="85"/>
      <c r="L17" s="85"/>
      <c r="M17" s="85"/>
      <c r="N17" s="85"/>
      <c r="O17" s="85"/>
    </row>
    <row r="18" ht="21" customHeight="1" spans="1:15">
      <c r="A18" s="183" t="s">
        <v>116</v>
      </c>
      <c r="B18" s="183" t="s">
        <v>117</v>
      </c>
      <c r="C18" s="85">
        <v>230257.8</v>
      </c>
      <c r="D18" s="85">
        <v>230257.8</v>
      </c>
      <c r="E18" s="85">
        <v>230257.8</v>
      </c>
      <c r="F18" s="85"/>
      <c r="G18" s="85"/>
      <c r="H18" s="85"/>
      <c r="I18" s="85"/>
      <c r="J18" s="85"/>
      <c r="K18" s="85"/>
      <c r="L18" s="85"/>
      <c r="M18" s="85"/>
      <c r="N18" s="85"/>
      <c r="O18" s="85"/>
    </row>
    <row r="19" ht="21" customHeight="1" spans="1:15">
      <c r="A19" s="184" t="s">
        <v>118</v>
      </c>
      <c r="B19" s="184" t="s">
        <v>119</v>
      </c>
      <c r="C19" s="85">
        <v>230257.8</v>
      </c>
      <c r="D19" s="85">
        <v>230257.8</v>
      </c>
      <c r="E19" s="85">
        <v>230257.8</v>
      </c>
      <c r="F19" s="85"/>
      <c r="G19" s="85"/>
      <c r="H19" s="85"/>
      <c r="I19" s="85"/>
      <c r="J19" s="85"/>
      <c r="K19" s="85"/>
      <c r="L19" s="85"/>
      <c r="M19" s="85"/>
      <c r="N19" s="85"/>
      <c r="O19" s="85"/>
    </row>
    <row r="20" ht="21" customHeight="1" spans="1:15">
      <c r="A20" s="57" t="s">
        <v>120</v>
      </c>
      <c r="B20" s="57" t="s">
        <v>121</v>
      </c>
      <c r="C20" s="85">
        <v>292282.2</v>
      </c>
      <c r="D20" s="85">
        <v>292282.2</v>
      </c>
      <c r="E20" s="85">
        <v>292282.2</v>
      </c>
      <c r="F20" s="85"/>
      <c r="G20" s="85"/>
      <c r="H20" s="85"/>
      <c r="I20" s="85"/>
      <c r="J20" s="85"/>
      <c r="K20" s="85"/>
      <c r="L20" s="85"/>
      <c r="M20" s="85"/>
      <c r="N20" s="85"/>
      <c r="O20" s="85"/>
    </row>
    <row r="21" ht="21" customHeight="1" spans="1:15">
      <c r="A21" s="183" t="s">
        <v>122</v>
      </c>
      <c r="B21" s="183" t="s">
        <v>123</v>
      </c>
      <c r="C21" s="85">
        <v>292282.2</v>
      </c>
      <c r="D21" s="85">
        <v>292282.2</v>
      </c>
      <c r="E21" s="85">
        <v>292282.2</v>
      </c>
      <c r="F21" s="85"/>
      <c r="G21" s="85"/>
      <c r="H21" s="85"/>
      <c r="I21" s="85"/>
      <c r="J21" s="85"/>
      <c r="K21" s="85"/>
      <c r="L21" s="85"/>
      <c r="M21" s="85"/>
      <c r="N21" s="85"/>
      <c r="O21" s="85"/>
    </row>
    <row r="22" ht="21" customHeight="1" spans="1:15">
      <c r="A22" s="184" t="s">
        <v>124</v>
      </c>
      <c r="B22" s="184" t="s">
        <v>125</v>
      </c>
      <c r="C22" s="85">
        <v>292282.2</v>
      </c>
      <c r="D22" s="85">
        <v>292282.2</v>
      </c>
      <c r="E22" s="85">
        <v>292282.2</v>
      </c>
      <c r="F22" s="85"/>
      <c r="G22" s="85"/>
      <c r="H22" s="85"/>
      <c r="I22" s="85"/>
      <c r="J22" s="85"/>
      <c r="K22" s="85"/>
      <c r="L22" s="85"/>
      <c r="M22" s="85"/>
      <c r="N22" s="85"/>
      <c r="O22" s="85"/>
    </row>
    <row r="23" ht="21" customHeight="1" spans="1:15">
      <c r="A23" s="57" t="s">
        <v>126</v>
      </c>
      <c r="B23" s="57" t="s">
        <v>127</v>
      </c>
      <c r="C23" s="85">
        <v>751740</v>
      </c>
      <c r="D23" s="85">
        <v>751740</v>
      </c>
      <c r="E23" s="85">
        <v>751740</v>
      </c>
      <c r="F23" s="85"/>
      <c r="G23" s="85"/>
      <c r="H23" s="85"/>
      <c r="I23" s="85"/>
      <c r="J23" s="85"/>
      <c r="K23" s="85"/>
      <c r="L23" s="85"/>
      <c r="M23" s="85"/>
      <c r="N23" s="85"/>
      <c r="O23" s="85"/>
    </row>
    <row r="24" ht="21" customHeight="1" spans="1:15">
      <c r="A24" s="183" t="s">
        <v>128</v>
      </c>
      <c r="B24" s="183" t="s">
        <v>129</v>
      </c>
      <c r="C24" s="85">
        <v>751740</v>
      </c>
      <c r="D24" s="85">
        <v>751740</v>
      </c>
      <c r="E24" s="85">
        <v>751740</v>
      </c>
      <c r="F24" s="85"/>
      <c r="G24" s="85"/>
      <c r="H24" s="85"/>
      <c r="I24" s="85"/>
      <c r="J24" s="85"/>
      <c r="K24" s="85"/>
      <c r="L24" s="85"/>
      <c r="M24" s="85"/>
      <c r="N24" s="85"/>
      <c r="O24" s="85"/>
    </row>
    <row r="25" ht="21" customHeight="1" spans="1:15">
      <c r="A25" s="184" t="s">
        <v>130</v>
      </c>
      <c r="B25" s="184" t="s">
        <v>131</v>
      </c>
      <c r="C25" s="85">
        <v>751740</v>
      </c>
      <c r="D25" s="85">
        <v>751740</v>
      </c>
      <c r="E25" s="85">
        <v>751740</v>
      </c>
      <c r="F25" s="85"/>
      <c r="G25" s="85"/>
      <c r="H25" s="85"/>
      <c r="I25" s="85"/>
      <c r="J25" s="85"/>
      <c r="K25" s="85"/>
      <c r="L25" s="85"/>
      <c r="M25" s="85"/>
      <c r="N25" s="85"/>
      <c r="O25" s="85"/>
    </row>
    <row r="26" ht="21" customHeight="1" spans="1:15">
      <c r="A26" s="185" t="s">
        <v>55</v>
      </c>
      <c r="B26" s="35"/>
      <c r="C26" s="85">
        <v>24099318.62</v>
      </c>
      <c r="D26" s="85">
        <v>19950710.62</v>
      </c>
      <c r="E26" s="85">
        <v>16031264.62</v>
      </c>
      <c r="F26" s="85">
        <v>3919446</v>
      </c>
      <c r="G26" s="85"/>
      <c r="H26" s="85"/>
      <c r="I26" s="85"/>
      <c r="J26" s="85">
        <v>4148608</v>
      </c>
      <c r="K26" s="85"/>
      <c r="L26" s="85"/>
      <c r="M26" s="85"/>
      <c r="N26" s="85"/>
      <c r="O26" s="85">
        <v>4148608</v>
      </c>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3" sqref="A3:D3"/>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2"/>
      <c r="B2" s="46"/>
      <c r="C2" s="46"/>
      <c r="D2" s="46" t="s">
        <v>132</v>
      </c>
    </row>
    <row r="3" ht="41.25" customHeight="1" spans="1:1">
      <c r="A3" s="41" t="str">
        <f>"2025"&amp;"年部门财政拨款收支预算总表"</f>
        <v>2025年部门财政拨款收支预算总表</v>
      </c>
    </row>
    <row r="4" ht="17.25" customHeight="1" spans="1:4">
      <c r="A4" s="44" t="str">
        <f>"单位名称："&amp;"昆明经济技术开发区第四小学"</f>
        <v>单位名称：昆明经济技术开发区第四小学</v>
      </c>
      <c r="B4" s="168"/>
      <c r="D4" s="46" t="s">
        <v>1</v>
      </c>
    </row>
    <row r="5" ht="17.25" customHeight="1" spans="1:4">
      <c r="A5" s="169" t="s">
        <v>2</v>
      </c>
      <c r="B5" s="170"/>
      <c r="C5" s="169" t="s">
        <v>3</v>
      </c>
      <c r="D5" s="170"/>
    </row>
    <row r="6" ht="18.75" customHeight="1" spans="1:4">
      <c r="A6" s="169" t="s">
        <v>4</v>
      </c>
      <c r="B6" s="169" t="s">
        <v>5</v>
      </c>
      <c r="C6" s="169" t="s">
        <v>6</v>
      </c>
      <c r="D6" s="169" t="s">
        <v>5</v>
      </c>
    </row>
    <row r="7" ht="16.5" customHeight="1" spans="1:4">
      <c r="A7" s="171" t="s">
        <v>133</v>
      </c>
      <c r="B7" s="85">
        <v>19950710.62</v>
      </c>
      <c r="C7" s="171" t="s">
        <v>134</v>
      </c>
      <c r="D7" s="85">
        <v>19950710.62</v>
      </c>
    </row>
    <row r="8" ht="16.5" customHeight="1" spans="1:4">
      <c r="A8" s="171" t="s">
        <v>135</v>
      </c>
      <c r="B8" s="85">
        <v>19950710.62</v>
      </c>
      <c r="C8" s="171" t="s">
        <v>136</v>
      </c>
      <c r="D8" s="85"/>
    </row>
    <row r="9" ht="16.5" customHeight="1" spans="1:4">
      <c r="A9" s="171" t="s">
        <v>137</v>
      </c>
      <c r="B9" s="85"/>
      <c r="C9" s="171" t="s">
        <v>138</v>
      </c>
      <c r="D9" s="85"/>
    </row>
    <row r="10" ht="16.5" customHeight="1" spans="1:4">
      <c r="A10" s="171" t="s">
        <v>139</v>
      </c>
      <c r="B10" s="85"/>
      <c r="C10" s="171" t="s">
        <v>140</v>
      </c>
      <c r="D10" s="85"/>
    </row>
    <row r="11" ht="16.5" customHeight="1" spans="1:4">
      <c r="A11" s="171" t="s">
        <v>141</v>
      </c>
      <c r="B11" s="85"/>
      <c r="C11" s="171" t="s">
        <v>142</v>
      </c>
      <c r="D11" s="85"/>
    </row>
    <row r="12" ht="16.5" customHeight="1" spans="1:4">
      <c r="A12" s="171" t="s">
        <v>135</v>
      </c>
      <c r="B12" s="85"/>
      <c r="C12" s="171" t="s">
        <v>143</v>
      </c>
      <c r="D12" s="85">
        <v>16926066.46</v>
      </c>
    </row>
    <row r="13" ht="16.5" customHeight="1" spans="1:4">
      <c r="A13" s="152" t="s">
        <v>137</v>
      </c>
      <c r="B13" s="85"/>
      <c r="C13" s="74" t="s">
        <v>144</v>
      </c>
      <c r="D13" s="85"/>
    </row>
    <row r="14" ht="16.5" customHeight="1" spans="1:4">
      <c r="A14" s="152" t="s">
        <v>139</v>
      </c>
      <c r="B14" s="85"/>
      <c r="C14" s="74" t="s">
        <v>145</v>
      </c>
      <c r="D14" s="85"/>
    </row>
    <row r="15" ht="16.5" customHeight="1" spans="1:4">
      <c r="A15" s="172"/>
      <c r="B15" s="85"/>
      <c r="C15" s="74" t="s">
        <v>146</v>
      </c>
      <c r="D15" s="85">
        <v>1980621.96</v>
      </c>
    </row>
    <row r="16" ht="16.5" customHeight="1" spans="1:4">
      <c r="A16" s="172"/>
      <c r="B16" s="85"/>
      <c r="C16" s="74" t="s">
        <v>147</v>
      </c>
      <c r="D16" s="85">
        <v>292282.2</v>
      </c>
    </row>
    <row r="17" ht="16.5" customHeight="1" spans="1:4">
      <c r="A17" s="172"/>
      <c r="B17" s="85"/>
      <c r="C17" s="74" t="s">
        <v>148</v>
      </c>
      <c r="D17" s="85"/>
    </row>
    <row r="18" ht="16.5" customHeight="1" spans="1:4">
      <c r="A18" s="172"/>
      <c r="B18" s="85"/>
      <c r="C18" s="74" t="s">
        <v>149</v>
      </c>
      <c r="D18" s="85"/>
    </row>
    <row r="19" ht="16.5" customHeight="1" spans="1:4">
      <c r="A19" s="172"/>
      <c r="B19" s="85"/>
      <c r="C19" s="74" t="s">
        <v>150</v>
      </c>
      <c r="D19" s="85"/>
    </row>
    <row r="20" ht="16.5" customHeight="1" spans="1:4">
      <c r="A20" s="172"/>
      <c r="B20" s="85"/>
      <c r="C20" s="74" t="s">
        <v>151</v>
      </c>
      <c r="D20" s="85"/>
    </row>
    <row r="21" ht="16.5" customHeight="1" spans="1:4">
      <c r="A21" s="172"/>
      <c r="B21" s="85"/>
      <c r="C21" s="74" t="s">
        <v>152</v>
      </c>
      <c r="D21" s="85"/>
    </row>
    <row r="22" ht="16.5" customHeight="1" spans="1:4">
      <c r="A22" s="172"/>
      <c r="B22" s="85"/>
      <c r="C22" s="74" t="s">
        <v>153</v>
      </c>
      <c r="D22" s="85"/>
    </row>
    <row r="23" ht="16.5" customHeight="1" spans="1:4">
      <c r="A23" s="172"/>
      <c r="B23" s="85"/>
      <c r="C23" s="74" t="s">
        <v>154</v>
      </c>
      <c r="D23" s="85"/>
    </row>
    <row r="24" ht="16.5" customHeight="1" spans="1:4">
      <c r="A24" s="172"/>
      <c r="B24" s="85"/>
      <c r="C24" s="74" t="s">
        <v>155</v>
      </c>
      <c r="D24" s="85"/>
    </row>
    <row r="25" ht="16.5" customHeight="1" spans="1:4">
      <c r="A25" s="172"/>
      <c r="B25" s="85"/>
      <c r="C25" s="74" t="s">
        <v>156</v>
      </c>
      <c r="D25" s="85"/>
    </row>
    <row r="26" ht="16.5" customHeight="1" spans="1:4">
      <c r="A26" s="172"/>
      <c r="B26" s="85"/>
      <c r="C26" s="74" t="s">
        <v>157</v>
      </c>
      <c r="D26" s="85">
        <v>751740</v>
      </c>
    </row>
    <row r="27" ht="16.5" customHeight="1" spans="1:4">
      <c r="A27" s="172"/>
      <c r="B27" s="85"/>
      <c r="C27" s="74" t="s">
        <v>158</v>
      </c>
      <c r="D27" s="85"/>
    </row>
    <row r="28" ht="16.5" customHeight="1" spans="1:4">
      <c r="A28" s="172"/>
      <c r="B28" s="85"/>
      <c r="C28" s="74" t="s">
        <v>159</v>
      </c>
      <c r="D28" s="85"/>
    </row>
    <row r="29" ht="16.5" customHeight="1" spans="1:4">
      <c r="A29" s="172"/>
      <c r="B29" s="85"/>
      <c r="C29" s="74" t="s">
        <v>160</v>
      </c>
      <c r="D29" s="85"/>
    </row>
    <row r="30" ht="16.5" customHeight="1" spans="1:4">
      <c r="A30" s="172"/>
      <c r="B30" s="85"/>
      <c r="C30" s="74" t="s">
        <v>161</v>
      </c>
      <c r="D30" s="85"/>
    </row>
    <row r="31" ht="16.5" customHeight="1" spans="1:4">
      <c r="A31" s="172"/>
      <c r="B31" s="85"/>
      <c r="C31" s="74" t="s">
        <v>162</v>
      </c>
      <c r="D31" s="85"/>
    </row>
    <row r="32" ht="16.5" customHeight="1" spans="1:4">
      <c r="A32" s="172"/>
      <c r="B32" s="85"/>
      <c r="C32" s="152" t="s">
        <v>163</v>
      </c>
      <c r="D32" s="85"/>
    </row>
    <row r="33" ht="16.5" customHeight="1" spans="1:4">
      <c r="A33" s="172"/>
      <c r="B33" s="85"/>
      <c r="C33" s="152" t="s">
        <v>164</v>
      </c>
      <c r="D33" s="85"/>
    </row>
    <row r="34" ht="16.5" customHeight="1" spans="1:4">
      <c r="A34" s="172"/>
      <c r="B34" s="85"/>
      <c r="C34" s="30" t="s">
        <v>165</v>
      </c>
      <c r="D34" s="85"/>
    </row>
    <row r="35" ht="15" customHeight="1" spans="1:4">
      <c r="A35" s="173" t="s">
        <v>50</v>
      </c>
      <c r="B35" s="174">
        <v>19950710.62</v>
      </c>
      <c r="C35" s="173" t="s">
        <v>51</v>
      </c>
      <c r="D35" s="174">
        <v>19950710.62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A3" sqref="A3:G3"/>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1"/>
      <c r="B1" s="1"/>
      <c r="C1" s="1"/>
      <c r="D1" s="1"/>
      <c r="E1" s="1"/>
      <c r="F1" s="1"/>
      <c r="G1" s="1"/>
    </row>
    <row r="2" customHeight="1" spans="4:7">
      <c r="D2" s="142"/>
      <c r="F2" s="77"/>
      <c r="G2" s="147" t="s">
        <v>166</v>
      </c>
    </row>
    <row r="3" ht="41.25" customHeight="1" spans="1:7">
      <c r="A3" s="131" t="str">
        <f>"2025"&amp;"年一般公共预算支出预算表（按功能科目分类）"</f>
        <v>2025年一般公共预算支出预算表（按功能科目分类）</v>
      </c>
      <c r="B3" s="131"/>
      <c r="C3" s="131"/>
      <c r="D3" s="131"/>
      <c r="E3" s="131"/>
      <c r="F3" s="131"/>
      <c r="G3" s="131"/>
    </row>
    <row r="4" ht="18" customHeight="1" spans="1:7">
      <c r="A4" s="5" t="str">
        <f>"单位名称："&amp;"昆明经济技术开发区第四小学"</f>
        <v>单位名称：昆明经济技术开发区第四小学</v>
      </c>
      <c r="F4" s="128"/>
      <c r="G4" s="147" t="s">
        <v>1</v>
      </c>
    </row>
    <row r="5" ht="20.25" customHeight="1" spans="1:7">
      <c r="A5" s="163" t="s">
        <v>167</v>
      </c>
      <c r="B5" s="164"/>
      <c r="C5" s="132" t="s">
        <v>55</v>
      </c>
      <c r="D5" s="155" t="s">
        <v>75</v>
      </c>
      <c r="E5" s="12"/>
      <c r="F5" s="13"/>
      <c r="G5" s="144" t="s">
        <v>76</v>
      </c>
    </row>
    <row r="6" ht="20.25" customHeight="1" spans="1:7">
      <c r="A6" s="165" t="s">
        <v>72</v>
      </c>
      <c r="B6" s="165" t="s">
        <v>73</v>
      </c>
      <c r="C6" s="19"/>
      <c r="D6" s="137" t="s">
        <v>57</v>
      </c>
      <c r="E6" s="137" t="s">
        <v>168</v>
      </c>
      <c r="F6" s="137" t="s">
        <v>169</v>
      </c>
      <c r="G6" s="146"/>
    </row>
    <row r="7" ht="15" customHeight="1" spans="1:7">
      <c r="A7" s="65" t="s">
        <v>82</v>
      </c>
      <c r="B7" s="65" t="s">
        <v>83</v>
      </c>
      <c r="C7" s="65" t="s">
        <v>84</v>
      </c>
      <c r="D7" s="65" t="s">
        <v>85</v>
      </c>
      <c r="E7" s="65" t="s">
        <v>86</v>
      </c>
      <c r="F7" s="65" t="s">
        <v>87</v>
      </c>
      <c r="G7" s="65" t="s">
        <v>88</v>
      </c>
    </row>
    <row r="8" ht="18" customHeight="1" spans="1:7">
      <c r="A8" s="30" t="s">
        <v>97</v>
      </c>
      <c r="B8" s="30" t="s">
        <v>98</v>
      </c>
      <c r="C8" s="85">
        <v>16926066.46</v>
      </c>
      <c r="D8" s="85">
        <v>13006620.46</v>
      </c>
      <c r="E8" s="85">
        <v>10836388.08</v>
      </c>
      <c r="F8" s="85">
        <v>2170232.38</v>
      </c>
      <c r="G8" s="85">
        <v>3919446</v>
      </c>
    </row>
    <row r="9" ht="18" customHeight="1" spans="1:7">
      <c r="A9" s="141" t="s">
        <v>99</v>
      </c>
      <c r="B9" s="141" t="s">
        <v>100</v>
      </c>
      <c r="C9" s="85">
        <v>16926066.46</v>
      </c>
      <c r="D9" s="85">
        <v>13006620.46</v>
      </c>
      <c r="E9" s="85">
        <v>10836388.08</v>
      </c>
      <c r="F9" s="85">
        <v>2170232.38</v>
      </c>
      <c r="G9" s="85">
        <v>3919446</v>
      </c>
    </row>
    <row r="10" ht="18" customHeight="1" spans="1:7">
      <c r="A10" s="166" t="s">
        <v>101</v>
      </c>
      <c r="B10" s="166" t="s">
        <v>102</v>
      </c>
      <c r="C10" s="85">
        <v>16926066.46</v>
      </c>
      <c r="D10" s="85">
        <v>13006620.46</v>
      </c>
      <c r="E10" s="85">
        <v>10836388.08</v>
      </c>
      <c r="F10" s="85">
        <v>2170232.38</v>
      </c>
      <c r="G10" s="85">
        <v>3919446</v>
      </c>
    </row>
    <row r="11" ht="18" customHeight="1" spans="1:7">
      <c r="A11" s="30" t="s">
        <v>106</v>
      </c>
      <c r="B11" s="30" t="s">
        <v>107</v>
      </c>
      <c r="C11" s="85">
        <v>1980621.96</v>
      </c>
      <c r="D11" s="85">
        <v>1980621.96</v>
      </c>
      <c r="E11" s="85">
        <v>1980621.96</v>
      </c>
      <c r="F11" s="85"/>
      <c r="G11" s="85"/>
    </row>
    <row r="12" ht="18" customHeight="1" spans="1:7">
      <c r="A12" s="141" t="s">
        <v>108</v>
      </c>
      <c r="B12" s="141" t="s">
        <v>109</v>
      </c>
      <c r="C12" s="85">
        <v>1750364.16</v>
      </c>
      <c r="D12" s="85">
        <v>1750364.16</v>
      </c>
      <c r="E12" s="85">
        <v>1750364.16</v>
      </c>
      <c r="F12" s="85"/>
      <c r="G12" s="85"/>
    </row>
    <row r="13" ht="18" customHeight="1" spans="1:7">
      <c r="A13" s="166" t="s">
        <v>110</v>
      </c>
      <c r="B13" s="166" t="s">
        <v>111</v>
      </c>
      <c r="C13" s="85">
        <v>494880</v>
      </c>
      <c r="D13" s="85">
        <v>494880</v>
      </c>
      <c r="E13" s="85">
        <v>494880</v>
      </c>
      <c r="F13" s="85"/>
      <c r="G13" s="85"/>
    </row>
    <row r="14" ht="18" customHeight="1" spans="1:7">
      <c r="A14" s="166" t="s">
        <v>112</v>
      </c>
      <c r="B14" s="166" t="s">
        <v>113</v>
      </c>
      <c r="C14" s="85">
        <v>836989.44</v>
      </c>
      <c r="D14" s="85">
        <v>836989.44</v>
      </c>
      <c r="E14" s="85">
        <v>836989.44</v>
      </c>
      <c r="F14" s="85"/>
      <c r="G14" s="85"/>
    </row>
    <row r="15" ht="18" customHeight="1" spans="1:7">
      <c r="A15" s="166" t="s">
        <v>114</v>
      </c>
      <c r="B15" s="166" t="s">
        <v>115</v>
      </c>
      <c r="C15" s="85">
        <v>418494.72</v>
      </c>
      <c r="D15" s="85">
        <v>418494.72</v>
      </c>
      <c r="E15" s="85">
        <v>418494.72</v>
      </c>
      <c r="F15" s="85"/>
      <c r="G15" s="85"/>
    </row>
    <row r="16" ht="18" customHeight="1" spans="1:7">
      <c r="A16" s="141" t="s">
        <v>116</v>
      </c>
      <c r="B16" s="141" t="s">
        <v>117</v>
      </c>
      <c r="C16" s="85">
        <v>230257.8</v>
      </c>
      <c r="D16" s="85">
        <v>230257.8</v>
      </c>
      <c r="E16" s="85">
        <v>230257.8</v>
      </c>
      <c r="F16" s="85"/>
      <c r="G16" s="85"/>
    </row>
    <row r="17" ht="18" customHeight="1" spans="1:7">
      <c r="A17" s="166" t="s">
        <v>118</v>
      </c>
      <c r="B17" s="166" t="s">
        <v>119</v>
      </c>
      <c r="C17" s="85">
        <v>230257.8</v>
      </c>
      <c r="D17" s="85">
        <v>230257.8</v>
      </c>
      <c r="E17" s="85">
        <v>230257.8</v>
      </c>
      <c r="F17" s="85"/>
      <c r="G17" s="85"/>
    </row>
    <row r="18" ht="18" customHeight="1" spans="1:7">
      <c r="A18" s="30" t="s">
        <v>120</v>
      </c>
      <c r="B18" s="30" t="s">
        <v>121</v>
      </c>
      <c r="C18" s="85">
        <v>292282.2</v>
      </c>
      <c r="D18" s="85">
        <v>292282.2</v>
      </c>
      <c r="E18" s="85">
        <v>292282.2</v>
      </c>
      <c r="F18" s="85"/>
      <c r="G18" s="85"/>
    </row>
    <row r="19" ht="18" customHeight="1" spans="1:7">
      <c r="A19" s="141" t="s">
        <v>122</v>
      </c>
      <c r="B19" s="141" t="s">
        <v>123</v>
      </c>
      <c r="C19" s="85">
        <v>292282.2</v>
      </c>
      <c r="D19" s="85">
        <v>292282.2</v>
      </c>
      <c r="E19" s="85">
        <v>292282.2</v>
      </c>
      <c r="F19" s="85"/>
      <c r="G19" s="85"/>
    </row>
    <row r="20" ht="18" customHeight="1" spans="1:7">
      <c r="A20" s="166" t="s">
        <v>124</v>
      </c>
      <c r="B20" s="166" t="s">
        <v>125</v>
      </c>
      <c r="C20" s="85">
        <v>292282.2</v>
      </c>
      <c r="D20" s="85">
        <v>292282.2</v>
      </c>
      <c r="E20" s="85">
        <v>292282.2</v>
      </c>
      <c r="F20" s="85"/>
      <c r="G20" s="85"/>
    </row>
    <row r="21" ht="18" customHeight="1" spans="1:7">
      <c r="A21" s="30" t="s">
        <v>126</v>
      </c>
      <c r="B21" s="30" t="s">
        <v>127</v>
      </c>
      <c r="C21" s="85">
        <v>751740</v>
      </c>
      <c r="D21" s="85">
        <v>751740</v>
      </c>
      <c r="E21" s="85">
        <v>751740</v>
      </c>
      <c r="F21" s="85"/>
      <c r="G21" s="85"/>
    </row>
    <row r="22" ht="18" customHeight="1" spans="1:7">
      <c r="A22" s="141" t="s">
        <v>128</v>
      </c>
      <c r="B22" s="141" t="s">
        <v>129</v>
      </c>
      <c r="C22" s="85">
        <v>751740</v>
      </c>
      <c r="D22" s="85">
        <v>751740</v>
      </c>
      <c r="E22" s="85">
        <v>751740</v>
      </c>
      <c r="F22" s="85"/>
      <c r="G22" s="85"/>
    </row>
    <row r="23" ht="18" customHeight="1" spans="1:7">
      <c r="A23" s="166" t="s">
        <v>130</v>
      </c>
      <c r="B23" s="166" t="s">
        <v>131</v>
      </c>
      <c r="C23" s="85">
        <v>751740</v>
      </c>
      <c r="D23" s="85">
        <v>751740</v>
      </c>
      <c r="E23" s="85">
        <v>751740</v>
      </c>
      <c r="F23" s="85"/>
      <c r="G23" s="85"/>
    </row>
    <row r="24" ht="18" customHeight="1" spans="1:7">
      <c r="A24" s="84" t="s">
        <v>170</v>
      </c>
      <c r="B24" s="167" t="s">
        <v>170</v>
      </c>
      <c r="C24" s="85">
        <v>19950710.62</v>
      </c>
      <c r="D24" s="85">
        <v>16031264.62</v>
      </c>
      <c r="E24" s="85">
        <v>13861032.24</v>
      </c>
      <c r="F24" s="85">
        <v>2170232.38</v>
      </c>
      <c r="G24" s="85">
        <v>3919446</v>
      </c>
    </row>
  </sheetData>
  <mergeCells count="6">
    <mergeCell ref="A3:G3"/>
    <mergeCell ref="A5:B5"/>
    <mergeCell ref="D5:F5"/>
    <mergeCell ref="A24:B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3" sqref="A3:F3"/>
    </sheetView>
  </sheetViews>
  <sheetFormatPr defaultColWidth="10.4181818181818" defaultRowHeight="14.25" customHeight="1" outlineLevelRow="7" outlineLevelCol="5"/>
  <cols>
    <col min="1" max="6" width="28.1363636363636" customWidth="1"/>
  </cols>
  <sheetData>
    <row r="1" customHeight="1" spans="1:6">
      <c r="A1" s="1"/>
      <c r="B1" s="1"/>
      <c r="C1" s="1"/>
      <c r="D1" s="1"/>
      <c r="E1" s="1"/>
      <c r="F1" s="1"/>
    </row>
    <row r="2" customHeight="1" spans="1:6">
      <c r="A2" s="43"/>
      <c r="B2" s="43"/>
      <c r="C2" s="43"/>
      <c r="D2" s="43"/>
      <c r="E2" s="42"/>
      <c r="F2" s="159" t="s">
        <v>171</v>
      </c>
    </row>
    <row r="3" ht="41.25" customHeight="1" spans="1:6">
      <c r="A3" s="160" t="str">
        <f>"2025"&amp;"年一般公共预算“三公”经费支出预算表"</f>
        <v>2025年一般公共预算“三公”经费支出预算表</v>
      </c>
      <c r="B3" s="43"/>
      <c r="C3" s="43"/>
      <c r="D3" s="43"/>
      <c r="E3" s="42"/>
      <c r="F3" s="43"/>
    </row>
    <row r="4" customHeight="1" spans="1:6">
      <c r="A4" s="116" t="str">
        <f>"单位名称："&amp;"昆明经济技术开发区第四小学"</f>
        <v>单位名称：昆明经济技术开发区第四小学</v>
      </c>
      <c r="B4" s="161"/>
      <c r="D4" s="43"/>
      <c r="E4" s="42"/>
      <c r="F4" s="69" t="s">
        <v>1</v>
      </c>
    </row>
    <row r="5" ht="27" customHeight="1" spans="1:6">
      <c r="A5" s="47" t="s">
        <v>172</v>
      </c>
      <c r="B5" s="47" t="s">
        <v>173</v>
      </c>
      <c r="C5" s="49" t="s">
        <v>174</v>
      </c>
      <c r="D5" s="47"/>
      <c r="E5" s="48"/>
      <c r="F5" s="47" t="s">
        <v>175</v>
      </c>
    </row>
    <row r="6" ht="28.5" customHeight="1" spans="1:6">
      <c r="A6" s="162"/>
      <c r="B6" s="51"/>
      <c r="C6" s="48" t="s">
        <v>57</v>
      </c>
      <c r="D6" s="48" t="s">
        <v>176</v>
      </c>
      <c r="E6" s="48" t="s">
        <v>177</v>
      </c>
      <c r="F6" s="50"/>
    </row>
    <row r="7" ht="17.25" customHeight="1" spans="1:6">
      <c r="A7" s="56" t="s">
        <v>82</v>
      </c>
      <c r="B7" s="56" t="s">
        <v>83</v>
      </c>
      <c r="C7" s="56" t="s">
        <v>84</v>
      </c>
      <c r="D7" s="56" t="s">
        <v>85</v>
      </c>
      <c r="E7" s="56" t="s">
        <v>86</v>
      </c>
      <c r="F7" s="56" t="s">
        <v>87</v>
      </c>
    </row>
    <row r="8" ht="17.25" customHeight="1" spans="1:6">
      <c r="A8" s="85"/>
      <c r="B8" s="85"/>
      <c r="C8" s="85"/>
      <c r="D8" s="85"/>
      <c r="E8" s="85"/>
      <c r="F8" s="8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workbookViewId="0">
      <pane ySplit="1" topLeftCell="A22" activePane="bottomLeft" state="frozen"/>
      <selection/>
      <selection pane="bottomLeft" activeCell="A3" sqref="A3:X3"/>
    </sheetView>
  </sheetViews>
  <sheetFormatPr defaultColWidth="9.13636363636364" defaultRowHeight="14.25" customHeight="1"/>
  <cols>
    <col min="1" max="2" width="32.8545454545455" customWidth="1"/>
    <col min="3" max="3" width="20.7090909090909" customWidth="1"/>
    <col min="4" max="4" width="31.2818181818182" customWidth="1"/>
    <col min="5" max="5" width="10.1363636363636" customWidth="1"/>
    <col min="6" max="6" width="17.5727272727273" customWidth="1"/>
    <col min="7" max="7" width="10.2818181818182"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2"/>
      <c r="C2" s="148"/>
      <c r="E2" s="149"/>
      <c r="F2" s="149"/>
      <c r="G2" s="149"/>
      <c r="H2" s="149"/>
      <c r="I2" s="89"/>
      <c r="J2" s="89"/>
      <c r="K2" s="89"/>
      <c r="L2" s="89"/>
      <c r="M2" s="89"/>
      <c r="N2" s="89"/>
      <c r="R2" s="89"/>
      <c r="V2" s="148"/>
      <c r="X2" s="3" t="s">
        <v>178</v>
      </c>
    </row>
    <row r="3" ht="45.75" customHeight="1" spans="1:24">
      <c r="A3" s="71" t="str">
        <f>"2025"&amp;"年部门基本支出预算表"</f>
        <v>2025年部门基本支出预算表</v>
      </c>
      <c r="B3" s="4"/>
      <c r="C3" s="71"/>
      <c r="D3" s="71"/>
      <c r="E3" s="71"/>
      <c r="F3" s="71"/>
      <c r="G3" s="71"/>
      <c r="H3" s="71"/>
      <c r="I3" s="71"/>
      <c r="J3" s="71"/>
      <c r="K3" s="71"/>
      <c r="L3" s="71"/>
      <c r="M3" s="71"/>
      <c r="N3" s="71"/>
      <c r="O3" s="4"/>
      <c r="P3" s="4"/>
      <c r="Q3" s="4"/>
      <c r="R3" s="71"/>
      <c r="S3" s="71"/>
      <c r="T3" s="71"/>
      <c r="U3" s="71"/>
      <c r="V3" s="71"/>
      <c r="W3" s="71"/>
      <c r="X3" s="71"/>
    </row>
    <row r="4" ht="18.75" customHeight="1" spans="1:24">
      <c r="A4" s="5" t="str">
        <f>"单位名称："&amp;"昆明经济技术开发区第四小学"</f>
        <v>单位名称：昆明经济技术开发区第四小学</v>
      </c>
      <c r="B4" s="6"/>
      <c r="C4" s="150"/>
      <c r="D4" s="150"/>
      <c r="E4" s="150"/>
      <c r="F4" s="150"/>
      <c r="G4" s="150"/>
      <c r="H4" s="150"/>
      <c r="I4" s="91"/>
      <c r="J4" s="91"/>
      <c r="K4" s="91"/>
      <c r="L4" s="91"/>
      <c r="M4" s="91"/>
      <c r="N4" s="91"/>
      <c r="O4" s="7"/>
      <c r="P4" s="7"/>
      <c r="Q4" s="7"/>
      <c r="R4" s="91"/>
      <c r="V4" s="148"/>
      <c r="X4" s="3" t="s">
        <v>1</v>
      </c>
    </row>
    <row r="5" ht="18" customHeight="1" spans="1:24">
      <c r="A5" s="9" t="s">
        <v>179</v>
      </c>
      <c r="B5" s="9" t="s">
        <v>180</v>
      </c>
      <c r="C5" s="9" t="s">
        <v>181</v>
      </c>
      <c r="D5" s="9" t="s">
        <v>182</v>
      </c>
      <c r="E5" s="9" t="s">
        <v>183</v>
      </c>
      <c r="F5" s="9" t="s">
        <v>184</v>
      </c>
      <c r="G5" s="9" t="s">
        <v>185</v>
      </c>
      <c r="H5" s="9" t="s">
        <v>186</v>
      </c>
      <c r="I5" s="155" t="s">
        <v>187</v>
      </c>
      <c r="J5" s="86" t="s">
        <v>187</v>
      </c>
      <c r="K5" s="86"/>
      <c r="L5" s="86"/>
      <c r="M5" s="86"/>
      <c r="N5" s="86"/>
      <c r="O5" s="12"/>
      <c r="P5" s="12"/>
      <c r="Q5" s="12"/>
      <c r="R5" s="107" t="s">
        <v>61</v>
      </c>
      <c r="S5" s="86" t="s">
        <v>62</v>
      </c>
      <c r="T5" s="86"/>
      <c r="U5" s="86"/>
      <c r="V5" s="86"/>
      <c r="W5" s="86"/>
      <c r="X5" s="87"/>
    </row>
    <row r="6" ht="18" customHeight="1" spans="1:24">
      <c r="A6" s="14"/>
      <c r="B6" s="29"/>
      <c r="C6" s="134"/>
      <c r="D6" s="14"/>
      <c r="E6" s="14"/>
      <c r="F6" s="14"/>
      <c r="G6" s="14"/>
      <c r="H6" s="14"/>
      <c r="I6" s="132" t="s">
        <v>188</v>
      </c>
      <c r="J6" s="155" t="s">
        <v>58</v>
      </c>
      <c r="K6" s="86"/>
      <c r="L6" s="86"/>
      <c r="M6" s="86"/>
      <c r="N6" s="87"/>
      <c r="O6" s="11" t="s">
        <v>189</v>
      </c>
      <c r="P6" s="12"/>
      <c r="Q6" s="13"/>
      <c r="R6" s="9" t="s">
        <v>61</v>
      </c>
      <c r="S6" s="155" t="s">
        <v>62</v>
      </c>
      <c r="T6" s="107" t="s">
        <v>64</v>
      </c>
      <c r="U6" s="86" t="s">
        <v>62</v>
      </c>
      <c r="V6" s="107" t="s">
        <v>66</v>
      </c>
      <c r="W6" s="107" t="s">
        <v>67</v>
      </c>
      <c r="X6" s="158" t="s">
        <v>68</v>
      </c>
    </row>
    <row r="7" ht="19.5" customHeight="1" spans="1:24">
      <c r="A7" s="29"/>
      <c r="B7" s="29"/>
      <c r="C7" s="29"/>
      <c r="D7" s="29"/>
      <c r="E7" s="29"/>
      <c r="F7" s="29"/>
      <c r="G7" s="29"/>
      <c r="H7" s="29"/>
      <c r="I7" s="29"/>
      <c r="J7" s="156" t="s">
        <v>190</v>
      </c>
      <c r="K7" s="9" t="s">
        <v>191</v>
      </c>
      <c r="L7" s="9" t="s">
        <v>192</v>
      </c>
      <c r="M7" s="9" t="s">
        <v>193</v>
      </c>
      <c r="N7" s="9" t="s">
        <v>194</v>
      </c>
      <c r="O7" s="9" t="s">
        <v>58</v>
      </c>
      <c r="P7" s="9" t="s">
        <v>59</v>
      </c>
      <c r="Q7" s="9" t="s">
        <v>60</v>
      </c>
      <c r="R7" s="29"/>
      <c r="S7" s="9" t="s">
        <v>57</v>
      </c>
      <c r="T7" s="9" t="s">
        <v>64</v>
      </c>
      <c r="U7" s="9" t="s">
        <v>195</v>
      </c>
      <c r="V7" s="9" t="s">
        <v>66</v>
      </c>
      <c r="W7" s="9" t="s">
        <v>67</v>
      </c>
      <c r="X7" s="9" t="s">
        <v>68</v>
      </c>
    </row>
    <row r="8" ht="37.5" customHeight="1" spans="1:24">
      <c r="A8" s="151"/>
      <c r="B8" s="19"/>
      <c r="C8" s="151"/>
      <c r="D8" s="151"/>
      <c r="E8" s="151"/>
      <c r="F8" s="151"/>
      <c r="G8" s="151"/>
      <c r="H8" s="151"/>
      <c r="I8" s="151"/>
      <c r="J8" s="157" t="s">
        <v>57</v>
      </c>
      <c r="K8" s="17" t="s">
        <v>196</v>
      </c>
      <c r="L8" s="17" t="s">
        <v>192</v>
      </c>
      <c r="M8" s="17" t="s">
        <v>193</v>
      </c>
      <c r="N8" s="17" t="s">
        <v>194</v>
      </c>
      <c r="O8" s="17" t="s">
        <v>192</v>
      </c>
      <c r="P8" s="17" t="s">
        <v>193</v>
      </c>
      <c r="Q8" s="17" t="s">
        <v>194</v>
      </c>
      <c r="R8" s="17" t="s">
        <v>61</v>
      </c>
      <c r="S8" s="17" t="s">
        <v>57</v>
      </c>
      <c r="T8" s="17" t="s">
        <v>64</v>
      </c>
      <c r="U8" s="17" t="s">
        <v>195</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52" t="s">
        <v>197</v>
      </c>
      <c r="B10" s="152" t="s">
        <v>70</v>
      </c>
      <c r="C10" s="152" t="s">
        <v>198</v>
      </c>
      <c r="D10" s="152" t="s">
        <v>199</v>
      </c>
      <c r="E10" s="152" t="s">
        <v>101</v>
      </c>
      <c r="F10" s="152" t="s">
        <v>102</v>
      </c>
      <c r="G10" s="152" t="s">
        <v>200</v>
      </c>
      <c r="H10" s="152" t="s">
        <v>201</v>
      </c>
      <c r="I10" s="85">
        <v>2048496</v>
      </c>
      <c r="J10" s="85">
        <v>2048496</v>
      </c>
      <c r="K10" s="85"/>
      <c r="L10" s="85"/>
      <c r="M10" s="85">
        <v>2048496</v>
      </c>
      <c r="N10" s="85"/>
      <c r="O10" s="85"/>
      <c r="P10" s="85"/>
      <c r="Q10" s="85"/>
      <c r="R10" s="85"/>
      <c r="S10" s="85"/>
      <c r="T10" s="85"/>
      <c r="U10" s="85"/>
      <c r="V10" s="85"/>
      <c r="W10" s="85"/>
      <c r="X10" s="85"/>
    </row>
    <row r="11" ht="20.25" customHeight="1" spans="1:24">
      <c r="A11" s="152" t="s">
        <v>197</v>
      </c>
      <c r="B11" s="152" t="s">
        <v>70</v>
      </c>
      <c r="C11" s="152" t="s">
        <v>198</v>
      </c>
      <c r="D11" s="152" t="s">
        <v>199</v>
      </c>
      <c r="E11" s="152" t="s">
        <v>101</v>
      </c>
      <c r="F11" s="152" t="s">
        <v>102</v>
      </c>
      <c r="G11" s="152" t="s">
        <v>202</v>
      </c>
      <c r="H11" s="152" t="s">
        <v>203</v>
      </c>
      <c r="I11" s="85">
        <v>246000</v>
      </c>
      <c r="J11" s="85">
        <v>246000</v>
      </c>
      <c r="K11" s="24"/>
      <c r="L11" s="24"/>
      <c r="M11" s="85">
        <v>246000</v>
      </c>
      <c r="N11" s="24"/>
      <c r="O11" s="85"/>
      <c r="P11" s="85"/>
      <c r="Q11" s="85"/>
      <c r="R11" s="85"/>
      <c r="S11" s="85"/>
      <c r="T11" s="85"/>
      <c r="U11" s="85"/>
      <c r="V11" s="85"/>
      <c r="W11" s="85"/>
      <c r="X11" s="85"/>
    </row>
    <row r="12" ht="20.25" customHeight="1" spans="1:24">
      <c r="A12" s="152" t="s">
        <v>197</v>
      </c>
      <c r="B12" s="152" t="s">
        <v>70</v>
      </c>
      <c r="C12" s="152" t="s">
        <v>198</v>
      </c>
      <c r="D12" s="152" t="s">
        <v>199</v>
      </c>
      <c r="E12" s="152" t="s">
        <v>101</v>
      </c>
      <c r="F12" s="152" t="s">
        <v>102</v>
      </c>
      <c r="G12" s="152" t="s">
        <v>202</v>
      </c>
      <c r="H12" s="152" t="s">
        <v>203</v>
      </c>
      <c r="I12" s="85">
        <v>4026</v>
      </c>
      <c r="J12" s="85">
        <v>4026</v>
      </c>
      <c r="K12" s="24"/>
      <c r="L12" s="24"/>
      <c r="M12" s="85">
        <v>4026</v>
      </c>
      <c r="N12" s="24"/>
      <c r="O12" s="85"/>
      <c r="P12" s="85"/>
      <c r="Q12" s="85"/>
      <c r="R12" s="85"/>
      <c r="S12" s="85"/>
      <c r="T12" s="85"/>
      <c r="U12" s="85"/>
      <c r="V12" s="85"/>
      <c r="W12" s="85"/>
      <c r="X12" s="85"/>
    </row>
    <row r="13" ht="20.25" customHeight="1" spans="1:24">
      <c r="A13" s="152" t="s">
        <v>197</v>
      </c>
      <c r="B13" s="152" t="s">
        <v>70</v>
      </c>
      <c r="C13" s="152" t="s">
        <v>198</v>
      </c>
      <c r="D13" s="152" t="s">
        <v>199</v>
      </c>
      <c r="E13" s="152" t="s">
        <v>101</v>
      </c>
      <c r="F13" s="152" t="s">
        <v>102</v>
      </c>
      <c r="G13" s="152" t="s">
        <v>204</v>
      </c>
      <c r="H13" s="152" t="s">
        <v>205</v>
      </c>
      <c r="I13" s="85">
        <v>170708</v>
      </c>
      <c r="J13" s="85">
        <v>170708</v>
      </c>
      <c r="K13" s="24"/>
      <c r="L13" s="24"/>
      <c r="M13" s="85">
        <v>170708</v>
      </c>
      <c r="N13" s="24"/>
      <c r="O13" s="85"/>
      <c r="P13" s="85"/>
      <c r="Q13" s="85"/>
      <c r="R13" s="85"/>
      <c r="S13" s="85"/>
      <c r="T13" s="85"/>
      <c r="U13" s="85"/>
      <c r="V13" s="85"/>
      <c r="W13" s="85"/>
      <c r="X13" s="85"/>
    </row>
    <row r="14" ht="20.25" customHeight="1" spans="1:24">
      <c r="A14" s="152" t="s">
        <v>197</v>
      </c>
      <c r="B14" s="152" t="s">
        <v>70</v>
      </c>
      <c r="C14" s="152" t="s">
        <v>198</v>
      </c>
      <c r="D14" s="152" t="s">
        <v>199</v>
      </c>
      <c r="E14" s="152" t="s">
        <v>101</v>
      </c>
      <c r="F14" s="152" t="s">
        <v>102</v>
      </c>
      <c r="G14" s="152" t="s">
        <v>204</v>
      </c>
      <c r="H14" s="152" t="s">
        <v>205</v>
      </c>
      <c r="I14" s="85">
        <v>9000</v>
      </c>
      <c r="J14" s="85">
        <v>9000</v>
      </c>
      <c r="K14" s="24"/>
      <c r="L14" s="24"/>
      <c r="M14" s="85">
        <v>9000</v>
      </c>
      <c r="N14" s="24"/>
      <c r="O14" s="85"/>
      <c r="P14" s="85"/>
      <c r="Q14" s="85"/>
      <c r="R14" s="85"/>
      <c r="S14" s="85"/>
      <c r="T14" s="85"/>
      <c r="U14" s="85"/>
      <c r="V14" s="85"/>
      <c r="W14" s="85"/>
      <c r="X14" s="85"/>
    </row>
    <row r="15" ht="20.25" customHeight="1" spans="1:24">
      <c r="A15" s="152" t="s">
        <v>197</v>
      </c>
      <c r="B15" s="152" t="s">
        <v>70</v>
      </c>
      <c r="C15" s="152" t="s">
        <v>198</v>
      </c>
      <c r="D15" s="152" t="s">
        <v>199</v>
      </c>
      <c r="E15" s="152" t="s">
        <v>101</v>
      </c>
      <c r="F15" s="152" t="s">
        <v>102</v>
      </c>
      <c r="G15" s="152" t="s">
        <v>206</v>
      </c>
      <c r="H15" s="152" t="s">
        <v>207</v>
      </c>
      <c r="I15" s="85">
        <v>2815176</v>
      </c>
      <c r="J15" s="85">
        <v>2815176</v>
      </c>
      <c r="K15" s="24"/>
      <c r="L15" s="24"/>
      <c r="M15" s="85">
        <v>2815176</v>
      </c>
      <c r="N15" s="24"/>
      <c r="O15" s="85"/>
      <c r="P15" s="85"/>
      <c r="Q15" s="85"/>
      <c r="R15" s="85"/>
      <c r="S15" s="85"/>
      <c r="T15" s="85"/>
      <c r="U15" s="85"/>
      <c r="V15" s="85"/>
      <c r="W15" s="85"/>
      <c r="X15" s="85"/>
    </row>
    <row r="16" ht="20.25" customHeight="1" spans="1:24">
      <c r="A16" s="152" t="s">
        <v>197</v>
      </c>
      <c r="B16" s="152" t="s">
        <v>70</v>
      </c>
      <c r="C16" s="152" t="s">
        <v>208</v>
      </c>
      <c r="D16" s="152" t="s">
        <v>209</v>
      </c>
      <c r="E16" s="152" t="s">
        <v>101</v>
      </c>
      <c r="F16" s="152" t="s">
        <v>102</v>
      </c>
      <c r="G16" s="152" t="s">
        <v>210</v>
      </c>
      <c r="H16" s="152" t="s">
        <v>209</v>
      </c>
      <c r="I16" s="85">
        <v>197341.36</v>
      </c>
      <c r="J16" s="85">
        <v>197341.36</v>
      </c>
      <c r="K16" s="24"/>
      <c r="L16" s="24"/>
      <c r="M16" s="85">
        <v>197341.36</v>
      </c>
      <c r="N16" s="24"/>
      <c r="O16" s="85"/>
      <c r="P16" s="85"/>
      <c r="Q16" s="85"/>
      <c r="R16" s="85"/>
      <c r="S16" s="85"/>
      <c r="T16" s="85"/>
      <c r="U16" s="85"/>
      <c r="V16" s="85"/>
      <c r="W16" s="85"/>
      <c r="X16" s="85"/>
    </row>
    <row r="17" ht="20.25" customHeight="1" spans="1:24">
      <c r="A17" s="152" t="s">
        <v>197</v>
      </c>
      <c r="B17" s="152" t="s">
        <v>70</v>
      </c>
      <c r="C17" s="152" t="s">
        <v>211</v>
      </c>
      <c r="D17" s="152" t="s">
        <v>212</v>
      </c>
      <c r="E17" s="152" t="s">
        <v>101</v>
      </c>
      <c r="F17" s="152" t="s">
        <v>102</v>
      </c>
      <c r="G17" s="152" t="s">
        <v>213</v>
      </c>
      <c r="H17" s="152" t="s">
        <v>214</v>
      </c>
      <c r="I17" s="85">
        <v>123000</v>
      </c>
      <c r="J17" s="85">
        <v>123000</v>
      </c>
      <c r="K17" s="24"/>
      <c r="L17" s="24"/>
      <c r="M17" s="85">
        <v>123000</v>
      </c>
      <c r="N17" s="24"/>
      <c r="O17" s="85"/>
      <c r="P17" s="85"/>
      <c r="Q17" s="85"/>
      <c r="R17" s="85"/>
      <c r="S17" s="85"/>
      <c r="T17" s="85"/>
      <c r="U17" s="85"/>
      <c r="V17" s="85"/>
      <c r="W17" s="85"/>
      <c r="X17" s="85"/>
    </row>
    <row r="18" ht="20.25" customHeight="1" spans="1:24">
      <c r="A18" s="152" t="s">
        <v>197</v>
      </c>
      <c r="B18" s="152" t="s">
        <v>70</v>
      </c>
      <c r="C18" s="152" t="s">
        <v>215</v>
      </c>
      <c r="D18" s="152" t="s">
        <v>216</v>
      </c>
      <c r="E18" s="152" t="s">
        <v>112</v>
      </c>
      <c r="F18" s="152" t="s">
        <v>113</v>
      </c>
      <c r="G18" s="152" t="s">
        <v>217</v>
      </c>
      <c r="H18" s="152" t="s">
        <v>218</v>
      </c>
      <c r="I18" s="85">
        <v>836989.44</v>
      </c>
      <c r="J18" s="85">
        <v>836989.44</v>
      </c>
      <c r="K18" s="24"/>
      <c r="L18" s="24"/>
      <c r="M18" s="85">
        <v>836989.44</v>
      </c>
      <c r="N18" s="24"/>
      <c r="O18" s="85"/>
      <c r="P18" s="85"/>
      <c r="Q18" s="85"/>
      <c r="R18" s="85"/>
      <c r="S18" s="85"/>
      <c r="T18" s="85"/>
      <c r="U18" s="85"/>
      <c r="V18" s="85"/>
      <c r="W18" s="85"/>
      <c r="X18" s="85"/>
    </row>
    <row r="19" ht="20.25" customHeight="1" spans="1:24">
      <c r="A19" s="152" t="s">
        <v>197</v>
      </c>
      <c r="B19" s="152" t="s">
        <v>70</v>
      </c>
      <c r="C19" s="152" t="s">
        <v>215</v>
      </c>
      <c r="D19" s="152" t="s">
        <v>216</v>
      </c>
      <c r="E19" s="152" t="s">
        <v>114</v>
      </c>
      <c r="F19" s="152" t="s">
        <v>115</v>
      </c>
      <c r="G19" s="152" t="s">
        <v>219</v>
      </c>
      <c r="H19" s="152" t="s">
        <v>220</v>
      </c>
      <c r="I19" s="85">
        <v>418494.72</v>
      </c>
      <c r="J19" s="85">
        <v>418494.72</v>
      </c>
      <c r="K19" s="24"/>
      <c r="L19" s="24"/>
      <c r="M19" s="85">
        <v>418494.72</v>
      </c>
      <c r="N19" s="24"/>
      <c r="O19" s="85"/>
      <c r="P19" s="85"/>
      <c r="Q19" s="85"/>
      <c r="R19" s="85"/>
      <c r="S19" s="85"/>
      <c r="T19" s="85"/>
      <c r="U19" s="85"/>
      <c r="V19" s="85"/>
      <c r="W19" s="85"/>
      <c r="X19" s="85"/>
    </row>
    <row r="20" ht="20.25" customHeight="1" spans="1:24">
      <c r="A20" s="152" t="s">
        <v>197</v>
      </c>
      <c r="B20" s="152" t="s">
        <v>70</v>
      </c>
      <c r="C20" s="152" t="s">
        <v>215</v>
      </c>
      <c r="D20" s="152" t="s">
        <v>216</v>
      </c>
      <c r="E20" s="152" t="s">
        <v>124</v>
      </c>
      <c r="F20" s="152" t="s">
        <v>125</v>
      </c>
      <c r="G20" s="152" t="s">
        <v>221</v>
      </c>
      <c r="H20" s="152" t="s">
        <v>222</v>
      </c>
      <c r="I20" s="85">
        <v>292282.2</v>
      </c>
      <c r="J20" s="85">
        <v>292282.2</v>
      </c>
      <c r="K20" s="24"/>
      <c r="L20" s="24"/>
      <c r="M20" s="85">
        <v>292282.2</v>
      </c>
      <c r="N20" s="24"/>
      <c r="O20" s="85"/>
      <c r="P20" s="85"/>
      <c r="Q20" s="85"/>
      <c r="R20" s="85"/>
      <c r="S20" s="85"/>
      <c r="T20" s="85"/>
      <c r="U20" s="85"/>
      <c r="V20" s="85"/>
      <c r="W20" s="85"/>
      <c r="X20" s="85"/>
    </row>
    <row r="21" ht="20.25" customHeight="1" spans="1:24">
      <c r="A21" s="152" t="s">
        <v>197</v>
      </c>
      <c r="B21" s="152" t="s">
        <v>70</v>
      </c>
      <c r="C21" s="152" t="s">
        <v>215</v>
      </c>
      <c r="D21" s="152" t="s">
        <v>216</v>
      </c>
      <c r="E21" s="152" t="s">
        <v>101</v>
      </c>
      <c r="F21" s="152" t="s">
        <v>102</v>
      </c>
      <c r="G21" s="152" t="s">
        <v>223</v>
      </c>
      <c r="H21" s="152" t="s">
        <v>224</v>
      </c>
      <c r="I21" s="85">
        <v>16701.6</v>
      </c>
      <c r="J21" s="85">
        <v>16701.6</v>
      </c>
      <c r="K21" s="24"/>
      <c r="L21" s="24"/>
      <c r="M21" s="85">
        <v>16701.6</v>
      </c>
      <c r="N21" s="24"/>
      <c r="O21" s="85"/>
      <c r="P21" s="85"/>
      <c r="Q21" s="85"/>
      <c r="R21" s="85"/>
      <c r="S21" s="85"/>
      <c r="T21" s="85"/>
      <c r="U21" s="85"/>
      <c r="V21" s="85"/>
      <c r="W21" s="85"/>
      <c r="X21" s="85"/>
    </row>
    <row r="22" ht="20.25" customHeight="1" spans="1:24">
      <c r="A22" s="152" t="s">
        <v>197</v>
      </c>
      <c r="B22" s="152" t="s">
        <v>70</v>
      </c>
      <c r="C22" s="152" t="s">
        <v>225</v>
      </c>
      <c r="D22" s="152" t="s">
        <v>131</v>
      </c>
      <c r="E22" s="152" t="s">
        <v>130</v>
      </c>
      <c r="F22" s="152" t="s">
        <v>131</v>
      </c>
      <c r="G22" s="152" t="s">
        <v>226</v>
      </c>
      <c r="H22" s="152" t="s">
        <v>131</v>
      </c>
      <c r="I22" s="85">
        <v>751740</v>
      </c>
      <c r="J22" s="85">
        <v>751740</v>
      </c>
      <c r="K22" s="24"/>
      <c r="L22" s="24"/>
      <c r="M22" s="85">
        <v>751740</v>
      </c>
      <c r="N22" s="24"/>
      <c r="O22" s="85"/>
      <c r="P22" s="85"/>
      <c r="Q22" s="85"/>
      <c r="R22" s="85"/>
      <c r="S22" s="85"/>
      <c r="T22" s="85"/>
      <c r="U22" s="85"/>
      <c r="V22" s="85"/>
      <c r="W22" s="85"/>
      <c r="X22" s="85"/>
    </row>
    <row r="23" ht="20.25" customHeight="1" spans="1:24">
      <c r="A23" s="152" t="s">
        <v>197</v>
      </c>
      <c r="B23" s="152" t="s">
        <v>70</v>
      </c>
      <c r="C23" s="152" t="s">
        <v>227</v>
      </c>
      <c r="D23" s="152" t="s">
        <v>228</v>
      </c>
      <c r="E23" s="152" t="s">
        <v>101</v>
      </c>
      <c r="F23" s="152" t="s">
        <v>102</v>
      </c>
      <c r="G23" s="152" t="s">
        <v>204</v>
      </c>
      <c r="H23" s="152" t="s">
        <v>205</v>
      </c>
      <c r="I23" s="85">
        <v>1066000</v>
      </c>
      <c r="J23" s="85">
        <v>1066000</v>
      </c>
      <c r="K23" s="24"/>
      <c r="L23" s="24"/>
      <c r="M23" s="85">
        <v>1066000</v>
      </c>
      <c r="N23" s="24"/>
      <c r="O23" s="85"/>
      <c r="P23" s="85"/>
      <c r="Q23" s="85"/>
      <c r="R23" s="85"/>
      <c r="S23" s="85"/>
      <c r="T23" s="85"/>
      <c r="U23" s="85"/>
      <c r="V23" s="85"/>
      <c r="W23" s="85"/>
      <c r="X23" s="85"/>
    </row>
    <row r="24" ht="20.25" customHeight="1" spans="1:24">
      <c r="A24" s="152" t="s">
        <v>197</v>
      </c>
      <c r="B24" s="152" t="s">
        <v>70</v>
      </c>
      <c r="C24" s="152" t="s">
        <v>229</v>
      </c>
      <c r="D24" s="152" t="s">
        <v>230</v>
      </c>
      <c r="E24" s="152" t="s">
        <v>110</v>
      </c>
      <c r="F24" s="152" t="s">
        <v>111</v>
      </c>
      <c r="G24" s="152" t="s">
        <v>231</v>
      </c>
      <c r="H24" s="152" t="s">
        <v>232</v>
      </c>
      <c r="I24" s="85">
        <v>127680</v>
      </c>
      <c r="J24" s="85">
        <v>127680</v>
      </c>
      <c r="K24" s="24"/>
      <c r="L24" s="24"/>
      <c r="M24" s="85">
        <v>127680</v>
      </c>
      <c r="N24" s="24"/>
      <c r="O24" s="85"/>
      <c r="P24" s="85"/>
      <c r="Q24" s="85"/>
      <c r="R24" s="85"/>
      <c r="S24" s="85"/>
      <c r="T24" s="85"/>
      <c r="U24" s="85"/>
      <c r="V24" s="85"/>
      <c r="W24" s="85"/>
      <c r="X24" s="85"/>
    </row>
    <row r="25" ht="20.25" customHeight="1" spans="1:24">
      <c r="A25" s="152" t="s">
        <v>197</v>
      </c>
      <c r="B25" s="152" t="s">
        <v>70</v>
      </c>
      <c r="C25" s="152" t="s">
        <v>229</v>
      </c>
      <c r="D25" s="152" t="s">
        <v>230</v>
      </c>
      <c r="E25" s="152" t="s">
        <v>110</v>
      </c>
      <c r="F25" s="152" t="s">
        <v>111</v>
      </c>
      <c r="G25" s="152" t="s">
        <v>233</v>
      </c>
      <c r="H25" s="152" t="s">
        <v>234</v>
      </c>
      <c r="I25" s="85">
        <v>367200</v>
      </c>
      <c r="J25" s="85">
        <v>367200</v>
      </c>
      <c r="K25" s="24"/>
      <c r="L25" s="24"/>
      <c r="M25" s="85">
        <v>367200</v>
      </c>
      <c r="N25" s="24"/>
      <c r="O25" s="85"/>
      <c r="P25" s="85"/>
      <c r="Q25" s="85"/>
      <c r="R25" s="85"/>
      <c r="S25" s="85"/>
      <c r="T25" s="85"/>
      <c r="U25" s="85"/>
      <c r="V25" s="85"/>
      <c r="W25" s="85"/>
      <c r="X25" s="85"/>
    </row>
    <row r="26" ht="20.25" customHeight="1" spans="1:24">
      <c r="A26" s="152" t="s">
        <v>197</v>
      </c>
      <c r="B26" s="152" t="s">
        <v>70</v>
      </c>
      <c r="C26" s="152" t="s">
        <v>235</v>
      </c>
      <c r="D26" s="152" t="s">
        <v>236</v>
      </c>
      <c r="E26" s="152" t="s">
        <v>101</v>
      </c>
      <c r="F26" s="152" t="s">
        <v>102</v>
      </c>
      <c r="G26" s="152" t="s">
        <v>237</v>
      </c>
      <c r="H26" s="152" t="s">
        <v>238</v>
      </c>
      <c r="I26" s="85">
        <v>3506984.04</v>
      </c>
      <c r="J26" s="85">
        <v>3506984.04</v>
      </c>
      <c r="K26" s="24"/>
      <c r="L26" s="24"/>
      <c r="M26" s="85">
        <v>3506984.04</v>
      </c>
      <c r="N26" s="24"/>
      <c r="O26" s="85"/>
      <c r="P26" s="85"/>
      <c r="Q26" s="85"/>
      <c r="R26" s="85"/>
      <c r="S26" s="85"/>
      <c r="T26" s="85"/>
      <c r="U26" s="85"/>
      <c r="V26" s="85"/>
      <c r="W26" s="85"/>
      <c r="X26" s="85"/>
    </row>
    <row r="27" ht="20.25" customHeight="1" spans="1:24">
      <c r="A27" s="152" t="s">
        <v>197</v>
      </c>
      <c r="B27" s="152" t="s">
        <v>70</v>
      </c>
      <c r="C27" s="152" t="s">
        <v>235</v>
      </c>
      <c r="D27" s="152" t="s">
        <v>236</v>
      </c>
      <c r="E27" s="152" t="s">
        <v>101</v>
      </c>
      <c r="F27" s="152" t="s">
        <v>102</v>
      </c>
      <c r="G27" s="152" t="s">
        <v>237</v>
      </c>
      <c r="H27" s="152" t="s">
        <v>238</v>
      </c>
      <c r="I27" s="85">
        <v>953296.44</v>
      </c>
      <c r="J27" s="85">
        <v>953296.44</v>
      </c>
      <c r="K27" s="24"/>
      <c r="L27" s="24"/>
      <c r="M27" s="85">
        <v>953296.44</v>
      </c>
      <c r="N27" s="24"/>
      <c r="O27" s="85"/>
      <c r="P27" s="85"/>
      <c r="Q27" s="85"/>
      <c r="R27" s="85"/>
      <c r="S27" s="85"/>
      <c r="T27" s="85"/>
      <c r="U27" s="85"/>
      <c r="V27" s="85"/>
      <c r="W27" s="85"/>
      <c r="X27" s="85"/>
    </row>
    <row r="28" ht="20.25" customHeight="1" spans="1:24">
      <c r="A28" s="152" t="s">
        <v>197</v>
      </c>
      <c r="B28" s="152" t="s">
        <v>70</v>
      </c>
      <c r="C28" s="152" t="s">
        <v>239</v>
      </c>
      <c r="D28" s="152" t="s">
        <v>240</v>
      </c>
      <c r="E28" s="152" t="s">
        <v>101</v>
      </c>
      <c r="F28" s="152" t="s">
        <v>102</v>
      </c>
      <c r="G28" s="152" t="s">
        <v>241</v>
      </c>
      <c r="H28" s="152" t="s">
        <v>242</v>
      </c>
      <c r="I28" s="85">
        <v>454885</v>
      </c>
      <c r="J28" s="85">
        <v>454885</v>
      </c>
      <c r="K28" s="24"/>
      <c r="L28" s="24"/>
      <c r="M28" s="85">
        <v>454885</v>
      </c>
      <c r="N28" s="24"/>
      <c r="O28" s="85"/>
      <c r="P28" s="85"/>
      <c r="Q28" s="85"/>
      <c r="R28" s="85"/>
      <c r="S28" s="85"/>
      <c r="T28" s="85"/>
      <c r="U28" s="85"/>
      <c r="V28" s="85"/>
      <c r="W28" s="85"/>
      <c r="X28" s="85"/>
    </row>
    <row r="29" ht="20.25" customHeight="1" spans="1:24">
      <c r="A29" s="152" t="s">
        <v>197</v>
      </c>
      <c r="B29" s="152" t="s">
        <v>70</v>
      </c>
      <c r="C29" s="152" t="s">
        <v>239</v>
      </c>
      <c r="D29" s="152" t="s">
        <v>240</v>
      </c>
      <c r="E29" s="152" t="s">
        <v>101</v>
      </c>
      <c r="F29" s="152" t="s">
        <v>102</v>
      </c>
      <c r="G29" s="152" t="s">
        <v>243</v>
      </c>
      <c r="H29" s="152" t="s">
        <v>244</v>
      </c>
      <c r="I29" s="85">
        <v>60000</v>
      </c>
      <c r="J29" s="85">
        <v>60000</v>
      </c>
      <c r="K29" s="24"/>
      <c r="L29" s="24"/>
      <c r="M29" s="85">
        <v>60000</v>
      </c>
      <c r="N29" s="24"/>
      <c r="O29" s="85"/>
      <c r="P29" s="85"/>
      <c r="Q29" s="85"/>
      <c r="R29" s="85"/>
      <c r="S29" s="85"/>
      <c r="T29" s="85"/>
      <c r="U29" s="85"/>
      <c r="V29" s="85"/>
      <c r="W29" s="85"/>
      <c r="X29" s="85"/>
    </row>
    <row r="30" ht="20.25" customHeight="1" spans="1:24">
      <c r="A30" s="152" t="s">
        <v>197</v>
      </c>
      <c r="B30" s="152" t="s">
        <v>70</v>
      </c>
      <c r="C30" s="152" t="s">
        <v>239</v>
      </c>
      <c r="D30" s="152" t="s">
        <v>240</v>
      </c>
      <c r="E30" s="152" t="s">
        <v>101</v>
      </c>
      <c r="F30" s="152" t="s">
        <v>102</v>
      </c>
      <c r="G30" s="152" t="s">
        <v>245</v>
      </c>
      <c r="H30" s="152" t="s">
        <v>246</v>
      </c>
      <c r="I30" s="85">
        <v>80000</v>
      </c>
      <c r="J30" s="85">
        <v>80000</v>
      </c>
      <c r="K30" s="24"/>
      <c r="L30" s="24"/>
      <c r="M30" s="85">
        <v>80000</v>
      </c>
      <c r="N30" s="24"/>
      <c r="O30" s="85"/>
      <c r="P30" s="85"/>
      <c r="Q30" s="85"/>
      <c r="R30" s="85"/>
      <c r="S30" s="85"/>
      <c r="T30" s="85"/>
      <c r="U30" s="85"/>
      <c r="V30" s="85"/>
      <c r="W30" s="85"/>
      <c r="X30" s="85"/>
    </row>
    <row r="31" ht="20.25" customHeight="1" spans="1:24">
      <c r="A31" s="152" t="s">
        <v>197</v>
      </c>
      <c r="B31" s="152" t="s">
        <v>70</v>
      </c>
      <c r="C31" s="152" t="s">
        <v>239</v>
      </c>
      <c r="D31" s="152" t="s">
        <v>240</v>
      </c>
      <c r="E31" s="152" t="s">
        <v>101</v>
      </c>
      <c r="F31" s="152" t="s">
        <v>102</v>
      </c>
      <c r="G31" s="152" t="s">
        <v>247</v>
      </c>
      <c r="H31" s="152" t="s">
        <v>248</v>
      </c>
      <c r="I31" s="85">
        <v>6000</v>
      </c>
      <c r="J31" s="85">
        <v>6000</v>
      </c>
      <c r="K31" s="24"/>
      <c r="L31" s="24"/>
      <c r="M31" s="85">
        <v>6000</v>
      </c>
      <c r="N31" s="24"/>
      <c r="O31" s="85"/>
      <c r="P31" s="85"/>
      <c r="Q31" s="85"/>
      <c r="R31" s="85"/>
      <c r="S31" s="85"/>
      <c r="T31" s="85"/>
      <c r="U31" s="85"/>
      <c r="V31" s="85"/>
      <c r="W31" s="85"/>
      <c r="X31" s="85"/>
    </row>
    <row r="32" ht="20.25" customHeight="1" spans="1:24">
      <c r="A32" s="152" t="s">
        <v>197</v>
      </c>
      <c r="B32" s="152" t="s">
        <v>70</v>
      </c>
      <c r="C32" s="152" t="s">
        <v>239</v>
      </c>
      <c r="D32" s="152" t="s">
        <v>240</v>
      </c>
      <c r="E32" s="152" t="s">
        <v>101</v>
      </c>
      <c r="F32" s="152" t="s">
        <v>102</v>
      </c>
      <c r="G32" s="152" t="s">
        <v>249</v>
      </c>
      <c r="H32" s="152" t="s">
        <v>250</v>
      </c>
      <c r="I32" s="85">
        <v>150000</v>
      </c>
      <c r="J32" s="85">
        <v>150000</v>
      </c>
      <c r="K32" s="24"/>
      <c r="L32" s="24"/>
      <c r="M32" s="85">
        <v>150000</v>
      </c>
      <c r="N32" s="24"/>
      <c r="O32" s="85"/>
      <c r="P32" s="85"/>
      <c r="Q32" s="85"/>
      <c r="R32" s="85"/>
      <c r="S32" s="85"/>
      <c r="T32" s="85"/>
      <c r="U32" s="85"/>
      <c r="V32" s="85"/>
      <c r="W32" s="85"/>
      <c r="X32" s="85"/>
    </row>
    <row r="33" ht="20.25" customHeight="1" spans="1:24">
      <c r="A33" s="152" t="s">
        <v>197</v>
      </c>
      <c r="B33" s="152" t="s">
        <v>70</v>
      </c>
      <c r="C33" s="152" t="s">
        <v>239</v>
      </c>
      <c r="D33" s="152" t="s">
        <v>240</v>
      </c>
      <c r="E33" s="152" t="s">
        <v>101</v>
      </c>
      <c r="F33" s="152" t="s">
        <v>102</v>
      </c>
      <c r="G33" s="152" t="s">
        <v>251</v>
      </c>
      <c r="H33" s="152" t="s">
        <v>252</v>
      </c>
      <c r="I33" s="85">
        <v>30000</v>
      </c>
      <c r="J33" s="85">
        <v>30000</v>
      </c>
      <c r="K33" s="24"/>
      <c r="L33" s="24"/>
      <c r="M33" s="85">
        <v>30000</v>
      </c>
      <c r="N33" s="24"/>
      <c r="O33" s="85"/>
      <c r="P33" s="85"/>
      <c r="Q33" s="85"/>
      <c r="R33" s="85"/>
      <c r="S33" s="85"/>
      <c r="T33" s="85"/>
      <c r="U33" s="85"/>
      <c r="V33" s="85"/>
      <c r="W33" s="85"/>
      <c r="X33" s="85"/>
    </row>
    <row r="34" ht="20.25" customHeight="1" spans="1:24">
      <c r="A34" s="152" t="s">
        <v>197</v>
      </c>
      <c r="B34" s="152" t="s">
        <v>70</v>
      </c>
      <c r="C34" s="152" t="s">
        <v>253</v>
      </c>
      <c r="D34" s="152" t="s">
        <v>254</v>
      </c>
      <c r="E34" s="152" t="s">
        <v>118</v>
      </c>
      <c r="F34" s="152" t="s">
        <v>119</v>
      </c>
      <c r="G34" s="152" t="s">
        <v>255</v>
      </c>
      <c r="H34" s="152" t="s">
        <v>256</v>
      </c>
      <c r="I34" s="85">
        <v>230257.8</v>
      </c>
      <c r="J34" s="85">
        <v>230257.8</v>
      </c>
      <c r="K34" s="24"/>
      <c r="L34" s="24"/>
      <c r="M34" s="85">
        <v>230257.8</v>
      </c>
      <c r="N34" s="24"/>
      <c r="O34" s="85"/>
      <c r="P34" s="85"/>
      <c r="Q34" s="85"/>
      <c r="R34" s="85"/>
      <c r="S34" s="85"/>
      <c r="T34" s="85"/>
      <c r="U34" s="85"/>
      <c r="V34" s="85"/>
      <c r="W34" s="85"/>
      <c r="X34" s="85"/>
    </row>
    <row r="35" ht="20.25" customHeight="1" spans="1:24">
      <c r="A35" s="152" t="s">
        <v>197</v>
      </c>
      <c r="B35" s="152" t="s">
        <v>70</v>
      </c>
      <c r="C35" s="152" t="s">
        <v>257</v>
      </c>
      <c r="D35" s="152" t="s">
        <v>258</v>
      </c>
      <c r="E35" s="152" t="s">
        <v>101</v>
      </c>
      <c r="F35" s="152" t="s">
        <v>102</v>
      </c>
      <c r="G35" s="152" t="s">
        <v>213</v>
      </c>
      <c r="H35" s="152" t="s">
        <v>214</v>
      </c>
      <c r="I35" s="85">
        <v>81000</v>
      </c>
      <c r="J35" s="85">
        <v>81000</v>
      </c>
      <c r="K35" s="24"/>
      <c r="L35" s="24"/>
      <c r="M35" s="85">
        <v>81000</v>
      </c>
      <c r="N35" s="24"/>
      <c r="O35" s="85"/>
      <c r="P35" s="85"/>
      <c r="Q35" s="85"/>
      <c r="R35" s="85"/>
      <c r="S35" s="85"/>
      <c r="T35" s="85"/>
      <c r="U35" s="85"/>
      <c r="V35" s="85"/>
      <c r="W35" s="85"/>
      <c r="X35" s="85"/>
    </row>
    <row r="36" ht="20.25" customHeight="1" spans="1:24">
      <c r="A36" s="152" t="s">
        <v>197</v>
      </c>
      <c r="B36" s="152" t="s">
        <v>70</v>
      </c>
      <c r="C36" s="152" t="s">
        <v>259</v>
      </c>
      <c r="D36" s="152" t="s">
        <v>260</v>
      </c>
      <c r="E36" s="152" t="s">
        <v>101</v>
      </c>
      <c r="F36" s="152" t="s">
        <v>102</v>
      </c>
      <c r="G36" s="152" t="s">
        <v>261</v>
      </c>
      <c r="H36" s="152" t="s">
        <v>262</v>
      </c>
      <c r="I36" s="85">
        <v>148006.02</v>
      </c>
      <c r="J36" s="85">
        <v>148006.02</v>
      </c>
      <c r="K36" s="24"/>
      <c r="L36" s="24"/>
      <c r="M36" s="85">
        <v>148006.02</v>
      </c>
      <c r="N36" s="24"/>
      <c r="O36" s="85"/>
      <c r="P36" s="85"/>
      <c r="Q36" s="85"/>
      <c r="R36" s="85"/>
      <c r="S36" s="85"/>
      <c r="T36" s="85"/>
      <c r="U36" s="85"/>
      <c r="V36" s="85"/>
      <c r="W36" s="85"/>
      <c r="X36" s="85"/>
    </row>
    <row r="37" ht="20.25" customHeight="1" spans="1:24">
      <c r="A37" s="152" t="s">
        <v>197</v>
      </c>
      <c r="B37" s="152" t="s">
        <v>70</v>
      </c>
      <c r="C37" s="152" t="s">
        <v>263</v>
      </c>
      <c r="D37" s="152" t="s">
        <v>264</v>
      </c>
      <c r="E37" s="152" t="s">
        <v>101</v>
      </c>
      <c r="F37" s="152" t="s">
        <v>102</v>
      </c>
      <c r="G37" s="152" t="s">
        <v>265</v>
      </c>
      <c r="H37" s="152" t="s">
        <v>266</v>
      </c>
      <c r="I37" s="85">
        <v>840000</v>
      </c>
      <c r="J37" s="85">
        <v>840000</v>
      </c>
      <c r="K37" s="24"/>
      <c r="L37" s="24"/>
      <c r="M37" s="85">
        <v>840000</v>
      </c>
      <c r="N37" s="24"/>
      <c r="O37" s="85"/>
      <c r="P37" s="85"/>
      <c r="Q37" s="85"/>
      <c r="R37" s="85"/>
      <c r="S37" s="85"/>
      <c r="T37" s="85"/>
      <c r="U37" s="85"/>
      <c r="V37" s="85"/>
      <c r="W37" s="85"/>
      <c r="X37" s="85"/>
    </row>
    <row r="38" ht="17.25" customHeight="1" spans="1:24">
      <c r="A38" s="33" t="s">
        <v>170</v>
      </c>
      <c r="B38" s="34"/>
      <c r="C38" s="153"/>
      <c r="D38" s="153"/>
      <c r="E38" s="153"/>
      <c r="F38" s="153"/>
      <c r="G38" s="153"/>
      <c r="H38" s="154"/>
      <c r="I38" s="85">
        <v>16031264.62</v>
      </c>
      <c r="J38" s="85">
        <v>16031264.62</v>
      </c>
      <c r="K38" s="85"/>
      <c r="L38" s="85"/>
      <c r="M38" s="85">
        <v>16031264.62</v>
      </c>
      <c r="N38" s="85"/>
      <c r="O38" s="85"/>
      <c r="P38" s="85"/>
      <c r="Q38" s="85"/>
      <c r="R38" s="85"/>
      <c r="S38" s="85"/>
      <c r="T38" s="85"/>
      <c r="U38" s="85"/>
      <c r="V38" s="85"/>
      <c r="W38" s="85"/>
      <c r="X38" s="85"/>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workbookViewId="0">
      <pane ySplit="1" topLeftCell="A16" activePane="bottomLeft" state="frozen"/>
      <selection/>
      <selection pane="bottomLeft" activeCell="A3" sqref="A3:W3"/>
    </sheetView>
  </sheetViews>
  <sheetFormatPr defaultColWidth="9.13636363636364" defaultRowHeight="14.25" customHeight="1"/>
  <cols>
    <col min="1" max="1" width="10.2818181818182" customWidth="1"/>
    <col min="2" max="2" width="13.4181818181818"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2"/>
      <c r="E2" s="2"/>
      <c r="F2" s="2"/>
      <c r="G2" s="2"/>
      <c r="H2" s="2"/>
      <c r="U2" s="142"/>
      <c r="W2" s="147" t="s">
        <v>267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"单位名称："&amp;"昆明经济技术开发区第四小学"</f>
        <v>单位名称：昆明经济技术开发区第四小学</v>
      </c>
      <c r="B4" s="6"/>
      <c r="C4" s="6"/>
      <c r="D4" s="6"/>
      <c r="E4" s="6"/>
      <c r="F4" s="6"/>
      <c r="G4" s="6"/>
      <c r="H4" s="6"/>
      <c r="I4" s="7"/>
      <c r="J4" s="7"/>
      <c r="K4" s="7"/>
      <c r="L4" s="7"/>
      <c r="M4" s="7"/>
      <c r="N4" s="7"/>
      <c r="O4" s="7"/>
      <c r="P4" s="7"/>
      <c r="Q4" s="7"/>
      <c r="U4" s="142"/>
      <c r="W4" s="125" t="s">
        <v>1</v>
      </c>
    </row>
    <row r="5" ht="21.75" customHeight="1" spans="1:23">
      <c r="A5" s="9" t="s">
        <v>268</v>
      </c>
      <c r="B5" s="10" t="s">
        <v>181</v>
      </c>
      <c r="C5" s="9" t="s">
        <v>182</v>
      </c>
      <c r="D5" s="9" t="s">
        <v>269</v>
      </c>
      <c r="E5" s="10" t="s">
        <v>183</v>
      </c>
      <c r="F5" s="10" t="s">
        <v>184</v>
      </c>
      <c r="G5" s="10" t="s">
        <v>270</v>
      </c>
      <c r="H5" s="10" t="s">
        <v>271</v>
      </c>
      <c r="I5" s="28" t="s">
        <v>55</v>
      </c>
      <c r="J5" s="11" t="s">
        <v>272</v>
      </c>
      <c r="K5" s="12"/>
      <c r="L5" s="12"/>
      <c r="M5" s="13"/>
      <c r="N5" s="11" t="s">
        <v>189</v>
      </c>
      <c r="O5" s="12"/>
      <c r="P5" s="13"/>
      <c r="Q5" s="10" t="s">
        <v>61</v>
      </c>
      <c r="R5" s="11" t="s">
        <v>62</v>
      </c>
      <c r="S5" s="12"/>
      <c r="T5" s="12"/>
      <c r="U5" s="12"/>
      <c r="V5" s="12"/>
      <c r="W5" s="13"/>
    </row>
    <row r="6" ht="21.75" customHeight="1" spans="1:23">
      <c r="A6" s="14"/>
      <c r="B6" s="29"/>
      <c r="C6" s="14"/>
      <c r="D6" s="14"/>
      <c r="E6" s="15"/>
      <c r="F6" s="15"/>
      <c r="G6" s="15"/>
      <c r="H6" s="15"/>
      <c r="I6" s="29"/>
      <c r="J6" s="143" t="s">
        <v>58</v>
      </c>
      <c r="K6" s="144"/>
      <c r="L6" s="10" t="s">
        <v>59</v>
      </c>
      <c r="M6" s="10" t="s">
        <v>60</v>
      </c>
      <c r="N6" s="10" t="s">
        <v>58</v>
      </c>
      <c r="O6" s="10" t="s">
        <v>59</v>
      </c>
      <c r="P6" s="10" t="s">
        <v>60</v>
      </c>
      <c r="Q6" s="15"/>
      <c r="R6" s="10" t="s">
        <v>57</v>
      </c>
      <c r="S6" s="10" t="s">
        <v>64</v>
      </c>
      <c r="T6" s="10" t="s">
        <v>195</v>
      </c>
      <c r="U6" s="10" t="s">
        <v>66</v>
      </c>
      <c r="V6" s="10" t="s">
        <v>67</v>
      </c>
      <c r="W6" s="10" t="s">
        <v>68</v>
      </c>
    </row>
    <row r="7" ht="21" customHeight="1" spans="1:23">
      <c r="A7" s="29"/>
      <c r="B7" s="29"/>
      <c r="C7" s="29"/>
      <c r="D7" s="29"/>
      <c r="E7" s="29"/>
      <c r="F7" s="29"/>
      <c r="G7" s="29"/>
      <c r="H7" s="29"/>
      <c r="I7" s="29"/>
      <c r="J7" s="145" t="s">
        <v>57</v>
      </c>
      <c r="K7" s="146"/>
      <c r="L7" s="29"/>
      <c r="M7" s="29"/>
      <c r="N7" s="29"/>
      <c r="O7" s="29"/>
      <c r="P7" s="29"/>
      <c r="Q7" s="29"/>
      <c r="R7" s="29"/>
      <c r="S7" s="29"/>
      <c r="T7" s="29"/>
      <c r="U7" s="29"/>
      <c r="V7" s="29"/>
      <c r="W7" s="29"/>
    </row>
    <row r="8" ht="39.75" customHeight="1" spans="1:23">
      <c r="A8" s="17"/>
      <c r="B8" s="19"/>
      <c r="C8" s="17"/>
      <c r="D8" s="17"/>
      <c r="E8" s="18"/>
      <c r="F8" s="18"/>
      <c r="G8" s="18"/>
      <c r="H8" s="18"/>
      <c r="I8" s="19"/>
      <c r="J8" s="72" t="s">
        <v>57</v>
      </c>
      <c r="K8" s="72" t="s">
        <v>273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4" t="s">
        <v>274</v>
      </c>
      <c r="B10" s="74" t="s">
        <v>275</v>
      </c>
      <c r="C10" s="74" t="s">
        <v>276</v>
      </c>
      <c r="D10" s="74" t="s">
        <v>70</v>
      </c>
      <c r="E10" s="74" t="s">
        <v>101</v>
      </c>
      <c r="F10" s="74" t="s">
        <v>102</v>
      </c>
      <c r="G10" s="74" t="s">
        <v>277</v>
      </c>
      <c r="H10" s="74" t="s">
        <v>278</v>
      </c>
      <c r="I10" s="85">
        <v>96000</v>
      </c>
      <c r="J10" s="85">
        <v>96000</v>
      </c>
      <c r="K10" s="85">
        <v>96000</v>
      </c>
      <c r="L10" s="85"/>
      <c r="M10" s="85"/>
      <c r="N10" s="85"/>
      <c r="O10" s="85"/>
      <c r="P10" s="85"/>
      <c r="Q10" s="85"/>
      <c r="R10" s="85"/>
      <c r="S10" s="85"/>
      <c r="T10" s="85"/>
      <c r="U10" s="85"/>
      <c r="V10" s="85"/>
      <c r="W10" s="85"/>
    </row>
    <row r="11" ht="21.75" customHeight="1" spans="1:23">
      <c r="A11" s="74" t="s">
        <v>274</v>
      </c>
      <c r="B11" s="74" t="s">
        <v>279</v>
      </c>
      <c r="C11" s="74" t="s">
        <v>280</v>
      </c>
      <c r="D11" s="74" t="s">
        <v>70</v>
      </c>
      <c r="E11" s="74" t="s">
        <v>105</v>
      </c>
      <c r="F11" s="74" t="s">
        <v>104</v>
      </c>
      <c r="G11" s="74" t="s">
        <v>241</v>
      </c>
      <c r="H11" s="74" t="s">
        <v>242</v>
      </c>
      <c r="I11" s="85">
        <v>2349738</v>
      </c>
      <c r="J11" s="85"/>
      <c r="K11" s="85"/>
      <c r="L11" s="85"/>
      <c r="M11" s="85"/>
      <c r="N11" s="85"/>
      <c r="O11" s="85"/>
      <c r="P11" s="85"/>
      <c r="Q11" s="85"/>
      <c r="R11" s="85">
        <v>2349738</v>
      </c>
      <c r="S11" s="85"/>
      <c r="T11" s="85"/>
      <c r="U11" s="85"/>
      <c r="V11" s="85"/>
      <c r="W11" s="85">
        <v>2349738</v>
      </c>
    </row>
    <row r="12" ht="21.75" customHeight="1" spans="1:23">
      <c r="A12" s="74" t="s">
        <v>274</v>
      </c>
      <c r="B12" s="74" t="s">
        <v>279</v>
      </c>
      <c r="C12" s="74" t="s">
        <v>280</v>
      </c>
      <c r="D12" s="74" t="s">
        <v>70</v>
      </c>
      <c r="E12" s="74" t="s">
        <v>105</v>
      </c>
      <c r="F12" s="74" t="s">
        <v>104</v>
      </c>
      <c r="G12" s="74" t="s">
        <v>243</v>
      </c>
      <c r="H12" s="74" t="s">
        <v>244</v>
      </c>
      <c r="I12" s="85">
        <v>50000</v>
      </c>
      <c r="J12" s="85"/>
      <c r="K12" s="85"/>
      <c r="L12" s="85"/>
      <c r="M12" s="85"/>
      <c r="N12" s="85"/>
      <c r="O12" s="85"/>
      <c r="P12" s="85"/>
      <c r="Q12" s="85"/>
      <c r="R12" s="85">
        <v>50000</v>
      </c>
      <c r="S12" s="85"/>
      <c r="T12" s="85"/>
      <c r="U12" s="85"/>
      <c r="V12" s="85"/>
      <c r="W12" s="85">
        <v>50000</v>
      </c>
    </row>
    <row r="13" ht="21.75" customHeight="1" spans="1:23">
      <c r="A13" s="74" t="s">
        <v>274</v>
      </c>
      <c r="B13" s="74" t="s">
        <v>279</v>
      </c>
      <c r="C13" s="74" t="s">
        <v>280</v>
      </c>
      <c r="D13" s="74" t="s">
        <v>70</v>
      </c>
      <c r="E13" s="74" t="s">
        <v>105</v>
      </c>
      <c r="F13" s="74" t="s">
        <v>104</v>
      </c>
      <c r="G13" s="74" t="s">
        <v>247</v>
      </c>
      <c r="H13" s="74" t="s">
        <v>248</v>
      </c>
      <c r="I13" s="85">
        <v>3000</v>
      </c>
      <c r="J13" s="85"/>
      <c r="K13" s="85"/>
      <c r="L13" s="85"/>
      <c r="M13" s="85"/>
      <c r="N13" s="85"/>
      <c r="O13" s="85"/>
      <c r="P13" s="85"/>
      <c r="Q13" s="85"/>
      <c r="R13" s="85">
        <v>3000</v>
      </c>
      <c r="S13" s="85"/>
      <c r="T13" s="85"/>
      <c r="U13" s="85"/>
      <c r="V13" s="85"/>
      <c r="W13" s="85">
        <v>3000</v>
      </c>
    </row>
    <row r="14" ht="21.75" customHeight="1" spans="1:23">
      <c r="A14" s="74" t="s">
        <v>274</v>
      </c>
      <c r="B14" s="74" t="s">
        <v>279</v>
      </c>
      <c r="C14" s="74" t="s">
        <v>280</v>
      </c>
      <c r="D14" s="74" t="s">
        <v>70</v>
      </c>
      <c r="E14" s="74" t="s">
        <v>105</v>
      </c>
      <c r="F14" s="74" t="s">
        <v>104</v>
      </c>
      <c r="G14" s="74" t="s">
        <v>249</v>
      </c>
      <c r="H14" s="74" t="s">
        <v>250</v>
      </c>
      <c r="I14" s="85">
        <v>150000</v>
      </c>
      <c r="J14" s="85"/>
      <c r="K14" s="85"/>
      <c r="L14" s="85"/>
      <c r="M14" s="85"/>
      <c r="N14" s="85"/>
      <c r="O14" s="85"/>
      <c r="P14" s="85"/>
      <c r="Q14" s="85"/>
      <c r="R14" s="85">
        <v>150000</v>
      </c>
      <c r="S14" s="85"/>
      <c r="T14" s="85"/>
      <c r="U14" s="85"/>
      <c r="V14" s="85"/>
      <c r="W14" s="85">
        <v>150000</v>
      </c>
    </row>
    <row r="15" ht="21.75" customHeight="1" spans="1:23">
      <c r="A15" s="74" t="s">
        <v>274</v>
      </c>
      <c r="B15" s="74" t="s">
        <v>279</v>
      </c>
      <c r="C15" s="74" t="s">
        <v>280</v>
      </c>
      <c r="D15" s="74" t="s">
        <v>70</v>
      </c>
      <c r="E15" s="74" t="s">
        <v>105</v>
      </c>
      <c r="F15" s="74" t="s">
        <v>104</v>
      </c>
      <c r="G15" s="74" t="s">
        <v>251</v>
      </c>
      <c r="H15" s="74" t="s">
        <v>252</v>
      </c>
      <c r="I15" s="85">
        <v>30000</v>
      </c>
      <c r="J15" s="85"/>
      <c r="K15" s="85"/>
      <c r="L15" s="85"/>
      <c r="M15" s="85"/>
      <c r="N15" s="85"/>
      <c r="O15" s="85"/>
      <c r="P15" s="85"/>
      <c r="Q15" s="85"/>
      <c r="R15" s="85">
        <v>30000</v>
      </c>
      <c r="S15" s="85"/>
      <c r="T15" s="85"/>
      <c r="U15" s="85"/>
      <c r="V15" s="85"/>
      <c r="W15" s="85">
        <v>30000</v>
      </c>
    </row>
    <row r="16" ht="21.75" customHeight="1" spans="1:23">
      <c r="A16" s="74" t="s">
        <v>274</v>
      </c>
      <c r="B16" s="74" t="s">
        <v>279</v>
      </c>
      <c r="C16" s="74" t="s">
        <v>280</v>
      </c>
      <c r="D16" s="74" t="s">
        <v>70</v>
      </c>
      <c r="E16" s="74" t="s">
        <v>105</v>
      </c>
      <c r="F16" s="74" t="s">
        <v>104</v>
      </c>
      <c r="G16" s="74" t="s">
        <v>265</v>
      </c>
      <c r="H16" s="74" t="s">
        <v>266</v>
      </c>
      <c r="I16" s="85">
        <v>480000</v>
      </c>
      <c r="J16" s="85"/>
      <c r="K16" s="85"/>
      <c r="L16" s="85"/>
      <c r="M16" s="85"/>
      <c r="N16" s="85"/>
      <c r="O16" s="85"/>
      <c r="P16" s="85"/>
      <c r="Q16" s="85"/>
      <c r="R16" s="85">
        <v>480000</v>
      </c>
      <c r="S16" s="85"/>
      <c r="T16" s="85"/>
      <c r="U16" s="85"/>
      <c r="V16" s="85"/>
      <c r="W16" s="85">
        <v>480000</v>
      </c>
    </row>
    <row r="17" ht="21.75" customHeight="1" spans="1:23">
      <c r="A17" s="74" t="s">
        <v>274</v>
      </c>
      <c r="B17" s="74" t="s">
        <v>279</v>
      </c>
      <c r="C17" s="74" t="s">
        <v>280</v>
      </c>
      <c r="D17" s="74" t="s">
        <v>70</v>
      </c>
      <c r="E17" s="74" t="s">
        <v>105</v>
      </c>
      <c r="F17" s="74" t="s">
        <v>104</v>
      </c>
      <c r="G17" s="74" t="s">
        <v>281</v>
      </c>
      <c r="H17" s="74" t="s">
        <v>282</v>
      </c>
      <c r="I17" s="85">
        <v>118750</v>
      </c>
      <c r="J17" s="85"/>
      <c r="K17" s="85"/>
      <c r="L17" s="85"/>
      <c r="M17" s="85"/>
      <c r="N17" s="85"/>
      <c r="O17" s="85"/>
      <c r="P17" s="85"/>
      <c r="Q17" s="85"/>
      <c r="R17" s="85">
        <v>118750</v>
      </c>
      <c r="S17" s="85"/>
      <c r="T17" s="85"/>
      <c r="U17" s="85"/>
      <c r="V17" s="85"/>
      <c r="W17" s="85">
        <v>118750</v>
      </c>
    </row>
    <row r="18" ht="21.75" customHeight="1" spans="1:23">
      <c r="A18" s="74" t="s">
        <v>274</v>
      </c>
      <c r="B18" s="74" t="s">
        <v>279</v>
      </c>
      <c r="C18" s="74" t="s">
        <v>280</v>
      </c>
      <c r="D18" s="74" t="s">
        <v>70</v>
      </c>
      <c r="E18" s="74" t="s">
        <v>105</v>
      </c>
      <c r="F18" s="74" t="s">
        <v>104</v>
      </c>
      <c r="G18" s="74" t="s">
        <v>283</v>
      </c>
      <c r="H18" s="74" t="s">
        <v>284</v>
      </c>
      <c r="I18" s="85">
        <v>58030</v>
      </c>
      <c r="J18" s="85"/>
      <c r="K18" s="85"/>
      <c r="L18" s="85"/>
      <c r="M18" s="85"/>
      <c r="N18" s="85"/>
      <c r="O18" s="85"/>
      <c r="P18" s="85"/>
      <c r="Q18" s="85"/>
      <c r="R18" s="85">
        <v>58030</v>
      </c>
      <c r="S18" s="85"/>
      <c r="T18" s="85"/>
      <c r="U18" s="85"/>
      <c r="V18" s="85"/>
      <c r="W18" s="85">
        <v>58030</v>
      </c>
    </row>
    <row r="19" ht="21.75" customHeight="1" spans="1:23">
      <c r="A19" s="74" t="s">
        <v>274</v>
      </c>
      <c r="B19" s="74" t="s">
        <v>285</v>
      </c>
      <c r="C19" s="74" t="s">
        <v>286</v>
      </c>
      <c r="D19" s="74" t="s">
        <v>70</v>
      </c>
      <c r="E19" s="74" t="s">
        <v>101</v>
      </c>
      <c r="F19" s="74" t="s">
        <v>102</v>
      </c>
      <c r="G19" s="74" t="s">
        <v>277</v>
      </c>
      <c r="H19" s="74" t="s">
        <v>278</v>
      </c>
      <c r="I19" s="85">
        <v>109000</v>
      </c>
      <c r="J19" s="85">
        <v>109000</v>
      </c>
      <c r="K19" s="85">
        <v>109000</v>
      </c>
      <c r="L19" s="85"/>
      <c r="M19" s="85"/>
      <c r="N19" s="85"/>
      <c r="O19" s="85"/>
      <c r="P19" s="85"/>
      <c r="Q19" s="85"/>
      <c r="R19" s="85"/>
      <c r="S19" s="85"/>
      <c r="T19" s="85"/>
      <c r="U19" s="85"/>
      <c r="V19" s="85"/>
      <c r="W19" s="85"/>
    </row>
    <row r="20" ht="21.75" customHeight="1" spans="1:23">
      <c r="A20" s="74" t="s">
        <v>274</v>
      </c>
      <c r="B20" s="74" t="s">
        <v>287</v>
      </c>
      <c r="C20" s="74" t="s">
        <v>288</v>
      </c>
      <c r="D20" s="74" t="s">
        <v>70</v>
      </c>
      <c r="E20" s="74" t="s">
        <v>101</v>
      </c>
      <c r="F20" s="74" t="s">
        <v>102</v>
      </c>
      <c r="G20" s="74" t="s">
        <v>241</v>
      </c>
      <c r="H20" s="74" t="s">
        <v>242</v>
      </c>
      <c r="I20" s="85">
        <v>675240</v>
      </c>
      <c r="J20" s="85">
        <v>675240</v>
      </c>
      <c r="K20" s="85">
        <v>675240</v>
      </c>
      <c r="L20" s="85"/>
      <c r="M20" s="85"/>
      <c r="N20" s="85"/>
      <c r="O20" s="85"/>
      <c r="P20" s="85"/>
      <c r="Q20" s="85"/>
      <c r="R20" s="85"/>
      <c r="S20" s="85"/>
      <c r="T20" s="85"/>
      <c r="U20" s="85"/>
      <c r="V20" s="85"/>
      <c r="W20" s="85"/>
    </row>
    <row r="21" ht="21.75" customHeight="1" spans="1:23">
      <c r="A21" s="74" t="s">
        <v>274</v>
      </c>
      <c r="B21" s="74" t="s">
        <v>289</v>
      </c>
      <c r="C21" s="74" t="s">
        <v>290</v>
      </c>
      <c r="D21" s="74" t="s">
        <v>70</v>
      </c>
      <c r="E21" s="74" t="s">
        <v>101</v>
      </c>
      <c r="F21" s="74" t="s">
        <v>102</v>
      </c>
      <c r="G21" s="74" t="s">
        <v>241</v>
      </c>
      <c r="H21" s="74" t="s">
        <v>242</v>
      </c>
      <c r="I21" s="85">
        <v>71100</v>
      </c>
      <c r="J21" s="85">
        <v>71100</v>
      </c>
      <c r="K21" s="85">
        <v>71100</v>
      </c>
      <c r="L21" s="85"/>
      <c r="M21" s="85"/>
      <c r="N21" s="85"/>
      <c r="O21" s="85"/>
      <c r="P21" s="85"/>
      <c r="Q21" s="85"/>
      <c r="R21" s="85"/>
      <c r="S21" s="85"/>
      <c r="T21" s="85"/>
      <c r="U21" s="85"/>
      <c r="V21" s="85"/>
      <c r="W21" s="85"/>
    </row>
    <row r="22" ht="21.75" customHeight="1" spans="1:23">
      <c r="A22" s="74" t="s">
        <v>274</v>
      </c>
      <c r="B22" s="74" t="s">
        <v>291</v>
      </c>
      <c r="C22" s="74" t="s">
        <v>292</v>
      </c>
      <c r="D22" s="74" t="s">
        <v>70</v>
      </c>
      <c r="E22" s="74" t="s">
        <v>101</v>
      </c>
      <c r="F22" s="74" t="s">
        <v>102</v>
      </c>
      <c r="G22" s="74" t="s">
        <v>241</v>
      </c>
      <c r="H22" s="74" t="s">
        <v>242</v>
      </c>
      <c r="I22" s="85">
        <v>730065</v>
      </c>
      <c r="J22" s="85">
        <v>730065</v>
      </c>
      <c r="K22" s="85">
        <v>730065</v>
      </c>
      <c r="L22" s="85"/>
      <c r="M22" s="85"/>
      <c r="N22" s="85"/>
      <c r="O22" s="85"/>
      <c r="P22" s="85"/>
      <c r="Q22" s="85"/>
      <c r="R22" s="85"/>
      <c r="S22" s="85"/>
      <c r="T22" s="85"/>
      <c r="U22" s="85"/>
      <c r="V22" s="85"/>
      <c r="W22" s="85"/>
    </row>
    <row r="23" ht="21.75" customHeight="1" spans="1:23">
      <c r="A23" s="74" t="s">
        <v>274</v>
      </c>
      <c r="B23" s="74" t="s">
        <v>291</v>
      </c>
      <c r="C23" s="74" t="s">
        <v>292</v>
      </c>
      <c r="D23" s="74" t="s">
        <v>70</v>
      </c>
      <c r="E23" s="74" t="s">
        <v>105</v>
      </c>
      <c r="F23" s="74" t="s">
        <v>104</v>
      </c>
      <c r="G23" s="74" t="s">
        <v>241</v>
      </c>
      <c r="H23" s="74" t="s">
        <v>242</v>
      </c>
      <c r="I23" s="85">
        <v>205590</v>
      </c>
      <c r="J23" s="85"/>
      <c r="K23" s="85"/>
      <c r="L23" s="85"/>
      <c r="M23" s="85"/>
      <c r="N23" s="85"/>
      <c r="O23" s="85"/>
      <c r="P23" s="85"/>
      <c r="Q23" s="85"/>
      <c r="R23" s="85">
        <v>205590</v>
      </c>
      <c r="S23" s="85"/>
      <c r="T23" s="85"/>
      <c r="U23" s="85"/>
      <c r="V23" s="85"/>
      <c r="W23" s="85">
        <v>205590</v>
      </c>
    </row>
    <row r="24" ht="21.75" customHeight="1" spans="1:23">
      <c r="A24" s="74" t="s">
        <v>274</v>
      </c>
      <c r="B24" s="74" t="s">
        <v>293</v>
      </c>
      <c r="C24" s="74" t="s">
        <v>294</v>
      </c>
      <c r="D24" s="74" t="s">
        <v>70</v>
      </c>
      <c r="E24" s="74" t="s">
        <v>101</v>
      </c>
      <c r="F24" s="74" t="s">
        <v>102</v>
      </c>
      <c r="G24" s="74" t="s">
        <v>241</v>
      </c>
      <c r="H24" s="74" t="s">
        <v>242</v>
      </c>
      <c r="I24" s="85">
        <v>703500</v>
      </c>
      <c r="J24" s="85">
        <v>703500</v>
      </c>
      <c r="K24" s="85">
        <v>703500</v>
      </c>
      <c r="L24" s="85"/>
      <c r="M24" s="85"/>
      <c r="N24" s="85"/>
      <c r="O24" s="85"/>
      <c r="P24" s="85"/>
      <c r="Q24" s="85"/>
      <c r="R24" s="85"/>
      <c r="S24" s="85"/>
      <c r="T24" s="85"/>
      <c r="U24" s="85"/>
      <c r="V24" s="85"/>
      <c r="W24" s="85"/>
    </row>
    <row r="25" ht="21.75" customHeight="1" spans="1:23">
      <c r="A25" s="74" t="s">
        <v>274</v>
      </c>
      <c r="B25" s="74" t="s">
        <v>293</v>
      </c>
      <c r="C25" s="74" t="s">
        <v>294</v>
      </c>
      <c r="D25" s="74" t="s">
        <v>70</v>
      </c>
      <c r="E25" s="74" t="s">
        <v>105</v>
      </c>
      <c r="F25" s="74" t="s">
        <v>104</v>
      </c>
      <c r="G25" s="74" t="s">
        <v>241</v>
      </c>
      <c r="H25" s="74" t="s">
        <v>242</v>
      </c>
      <c r="I25" s="85">
        <v>703500</v>
      </c>
      <c r="J25" s="85"/>
      <c r="K25" s="85"/>
      <c r="L25" s="85"/>
      <c r="M25" s="85"/>
      <c r="N25" s="85"/>
      <c r="O25" s="85"/>
      <c r="P25" s="85"/>
      <c r="Q25" s="85"/>
      <c r="R25" s="85">
        <v>703500</v>
      </c>
      <c r="S25" s="85"/>
      <c r="T25" s="85"/>
      <c r="U25" s="85"/>
      <c r="V25" s="85"/>
      <c r="W25" s="85">
        <v>703500</v>
      </c>
    </row>
    <row r="26" ht="21.75" customHeight="1" spans="1:23">
      <c r="A26" s="74" t="s">
        <v>274</v>
      </c>
      <c r="B26" s="74" t="s">
        <v>295</v>
      </c>
      <c r="C26" s="74" t="s">
        <v>296</v>
      </c>
      <c r="D26" s="74" t="s">
        <v>70</v>
      </c>
      <c r="E26" s="74" t="s">
        <v>101</v>
      </c>
      <c r="F26" s="74" t="s">
        <v>102</v>
      </c>
      <c r="G26" s="74" t="s">
        <v>297</v>
      </c>
      <c r="H26" s="74" t="s">
        <v>298</v>
      </c>
      <c r="I26" s="85">
        <v>430000</v>
      </c>
      <c r="J26" s="85">
        <v>430000</v>
      </c>
      <c r="K26" s="85">
        <v>430000</v>
      </c>
      <c r="L26" s="85"/>
      <c r="M26" s="85"/>
      <c r="N26" s="85"/>
      <c r="O26" s="85"/>
      <c r="P26" s="85"/>
      <c r="Q26" s="85"/>
      <c r="R26" s="85"/>
      <c r="S26" s="85"/>
      <c r="T26" s="85"/>
      <c r="U26" s="85"/>
      <c r="V26" s="85"/>
      <c r="W26" s="85"/>
    </row>
    <row r="27" ht="21.75" customHeight="1" spans="1:23">
      <c r="A27" s="74" t="s">
        <v>274</v>
      </c>
      <c r="B27" s="74" t="s">
        <v>299</v>
      </c>
      <c r="C27" s="74" t="s">
        <v>300</v>
      </c>
      <c r="D27" s="74" t="s">
        <v>70</v>
      </c>
      <c r="E27" s="74" t="s">
        <v>101</v>
      </c>
      <c r="F27" s="74" t="s">
        <v>102</v>
      </c>
      <c r="G27" s="74" t="s">
        <v>249</v>
      </c>
      <c r="H27" s="74" t="s">
        <v>250</v>
      </c>
      <c r="I27" s="85">
        <v>80000</v>
      </c>
      <c r="J27" s="85">
        <v>80000</v>
      </c>
      <c r="K27" s="85">
        <v>80000</v>
      </c>
      <c r="L27" s="85"/>
      <c r="M27" s="85"/>
      <c r="N27" s="85"/>
      <c r="O27" s="85"/>
      <c r="P27" s="85"/>
      <c r="Q27" s="85"/>
      <c r="R27" s="85"/>
      <c r="S27" s="85"/>
      <c r="T27" s="85"/>
      <c r="U27" s="85"/>
      <c r="V27" s="85"/>
      <c r="W27" s="85"/>
    </row>
    <row r="28" ht="21.75" customHeight="1" spans="1:23">
      <c r="A28" s="74" t="s">
        <v>274</v>
      </c>
      <c r="B28" s="74" t="s">
        <v>301</v>
      </c>
      <c r="C28" s="74" t="s">
        <v>302</v>
      </c>
      <c r="D28" s="74" t="s">
        <v>70</v>
      </c>
      <c r="E28" s="74" t="s">
        <v>101</v>
      </c>
      <c r="F28" s="74" t="s">
        <v>102</v>
      </c>
      <c r="G28" s="74" t="s">
        <v>249</v>
      </c>
      <c r="H28" s="74" t="s">
        <v>250</v>
      </c>
      <c r="I28" s="85">
        <v>1024541</v>
      </c>
      <c r="J28" s="85">
        <v>1024541</v>
      </c>
      <c r="K28" s="85">
        <v>1024541</v>
      </c>
      <c r="L28" s="85"/>
      <c r="M28" s="85"/>
      <c r="N28" s="85"/>
      <c r="O28" s="85"/>
      <c r="P28" s="85"/>
      <c r="Q28" s="85"/>
      <c r="R28" s="85"/>
      <c r="S28" s="85"/>
      <c r="T28" s="85"/>
      <c r="U28" s="85"/>
      <c r="V28" s="85"/>
      <c r="W28" s="85"/>
    </row>
    <row r="29" ht="18.75" customHeight="1" spans="1:23">
      <c r="A29" s="33" t="s">
        <v>170</v>
      </c>
      <c r="B29" s="34"/>
      <c r="C29" s="34"/>
      <c r="D29" s="34"/>
      <c r="E29" s="34"/>
      <c r="F29" s="34"/>
      <c r="G29" s="34"/>
      <c r="H29" s="35"/>
      <c r="I29" s="85">
        <v>8068054</v>
      </c>
      <c r="J29" s="85">
        <v>3919446</v>
      </c>
      <c r="K29" s="85">
        <v>3919446</v>
      </c>
      <c r="L29" s="85"/>
      <c r="M29" s="85"/>
      <c r="N29" s="85"/>
      <c r="O29" s="85"/>
      <c r="P29" s="85"/>
      <c r="Q29" s="85"/>
      <c r="R29" s="85">
        <v>4148608</v>
      </c>
      <c r="S29" s="85"/>
      <c r="T29" s="85"/>
      <c r="U29" s="85"/>
      <c r="V29" s="85"/>
      <c r="W29" s="85">
        <v>4148608</v>
      </c>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9"/>
  <sheetViews>
    <sheetView showZeros="0" workbookViewId="0">
      <pane ySplit="1" topLeftCell="A18" activePane="bottomLeft" state="frozen"/>
      <selection/>
      <selection pane="bottomLeft" activeCell="B18" sqref="B18:B24"/>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8" customHeight="1" spans="10:10">
      <c r="J2" s="3" t="s">
        <v>303</v>
      </c>
    </row>
    <row r="3" ht="39.75" customHeight="1" spans="1:10">
      <c r="A3" s="70" t="str">
        <f>"2025"&amp;"年部门项目支出绩效目标表"</f>
        <v>2025年部门项目支出绩效目标表</v>
      </c>
      <c r="B3" s="4"/>
      <c r="C3" s="4"/>
      <c r="D3" s="4"/>
      <c r="E3" s="4"/>
      <c r="F3" s="71"/>
      <c r="G3" s="4"/>
      <c r="H3" s="71"/>
      <c r="I3" s="71"/>
      <c r="J3" s="4"/>
    </row>
    <row r="4" ht="17.25" customHeight="1" spans="1:1">
      <c r="A4" s="5" t="str">
        <f>"单位名称："&amp;"昆明经济技术开发区第四小学"</f>
        <v>单位名称：昆明经济技术开发区第四小学</v>
      </c>
    </row>
    <row r="5" ht="44.25" customHeight="1" spans="1:10">
      <c r="A5" s="72" t="s">
        <v>182</v>
      </c>
      <c r="B5" s="72" t="s">
        <v>304</v>
      </c>
      <c r="C5" s="72" t="s">
        <v>305</v>
      </c>
      <c r="D5" s="72" t="s">
        <v>306</v>
      </c>
      <c r="E5" s="72" t="s">
        <v>307</v>
      </c>
      <c r="F5" s="73" t="s">
        <v>308</v>
      </c>
      <c r="G5" s="72" t="s">
        <v>309</v>
      </c>
      <c r="H5" s="73" t="s">
        <v>310</v>
      </c>
      <c r="I5" s="73" t="s">
        <v>311</v>
      </c>
      <c r="J5" s="72" t="s">
        <v>312</v>
      </c>
    </row>
    <row r="6" ht="18.75" customHeight="1" spans="1:10">
      <c r="A6" s="140">
        <v>1</v>
      </c>
      <c r="B6" s="140">
        <v>2</v>
      </c>
      <c r="C6" s="140">
        <v>3</v>
      </c>
      <c r="D6" s="140">
        <v>4</v>
      </c>
      <c r="E6" s="140">
        <v>5</v>
      </c>
      <c r="F6" s="36">
        <v>6</v>
      </c>
      <c r="G6" s="140">
        <v>7</v>
      </c>
      <c r="H6" s="36">
        <v>8</v>
      </c>
      <c r="I6" s="36">
        <v>9</v>
      </c>
      <c r="J6" s="140">
        <v>10</v>
      </c>
    </row>
    <row r="7" ht="42" customHeight="1" spans="1:10">
      <c r="A7" s="30" t="s">
        <v>70</v>
      </c>
      <c r="B7" s="74"/>
      <c r="C7" s="74"/>
      <c r="D7" s="74"/>
      <c r="E7" s="75"/>
      <c r="F7" s="76"/>
      <c r="G7" s="75"/>
      <c r="H7" s="76"/>
      <c r="I7" s="76"/>
      <c r="J7" s="75"/>
    </row>
    <row r="8" ht="42" customHeight="1" spans="1:10">
      <c r="A8" s="141" t="s">
        <v>280</v>
      </c>
      <c r="B8" s="21" t="s">
        <v>313</v>
      </c>
      <c r="C8" s="21" t="s">
        <v>314</v>
      </c>
      <c r="D8" s="21" t="s">
        <v>315</v>
      </c>
      <c r="E8" s="30" t="s">
        <v>316</v>
      </c>
      <c r="F8" s="21" t="s">
        <v>317</v>
      </c>
      <c r="G8" s="30" t="s">
        <v>318</v>
      </c>
      <c r="H8" s="21" t="s">
        <v>319</v>
      </c>
      <c r="I8" s="21" t="s">
        <v>320</v>
      </c>
      <c r="J8" s="30" t="s">
        <v>321</v>
      </c>
    </row>
    <row r="9" ht="42" customHeight="1" spans="1:10">
      <c r="A9" s="141" t="s">
        <v>280</v>
      </c>
      <c r="B9" s="21" t="s">
        <v>313</v>
      </c>
      <c r="C9" s="21" t="s">
        <v>314</v>
      </c>
      <c r="D9" s="21" t="s">
        <v>315</v>
      </c>
      <c r="E9" s="30" t="s">
        <v>322</v>
      </c>
      <c r="F9" s="21" t="s">
        <v>317</v>
      </c>
      <c r="G9" s="30" t="s">
        <v>318</v>
      </c>
      <c r="H9" s="21" t="s">
        <v>319</v>
      </c>
      <c r="I9" s="21" t="s">
        <v>320</v>
      </c>
      <c r="J9" s="30" t="s">
        <v>321</v>
      </c>
    </row>
    <row r="10" ht="42" customHeight="1" spans="1:10">
      <c r="A10" s="141" t="s">
        <v>280</v>
      </c>
      <c r="B10" s="21" t="s">
        <v>313</v>
      </c>
      <c r="C10" s="21" t="s">
        <v>314</v>
      </c>
      <c r="D10" s="21" t="s">
        <v>315</v>
      </c>
      <c r="E10" s="30" t="s">
        <v>323</v>
      </c>
      <c r="F10" s="21" t="s">
        <v>317</v>
      </c>
      <c r="G10" s="30" t="s">
        <v>318</v>
      </c>
      <c r="H10" s="21" t="s">
        <v>324</v>
      </c>
      <c r="I10" s="21" t="s">
        <v>320</v>
      </c>
      <c r="J10" s="30" t="s">
        <v>321</v>
      </c>
    </row>
    <row r="11" ht="42" customHeight="1" spans="1:10">
      <c r="A11" s="141" t="s">
        <v>280</v>
      </c>
      <c r="B11" s="21" t="s">
        <v>313</v>
      </c>
      <c r="C11" s="21" t="s">
        <v>314</v>
      </c>
      <c r="D11" s="21" t="s">
        <v>315</v>
      </c>
      <c r="E11" s="30" t="s">
        <v>325</v>
      </c>
      <c r="F11" s="21" t="s">
        <v>317</v>
      </c>
      <c r="G11" s="30" t="s">
        <v>318</v>
      </c>
      <c r="H11" s="21" t="s">
        <v>324</v>
      </c>
      <c r="I11" s="21" t="s">
        <v>320</v>
      </c>
      <c r="J11" s="30" t="s">
        <v>321</v>
      </c>
    </row>
    <row r="12" ht="42" customHeight="1" spans="1:10">
      <c r="A12" s="141" t="s">
        <v>280</v>
      </c>
      <c r="B12" s="21" t="s">
        <v>313</v>
      </c>
      <c r="C12" s="21" t="s">
        <v>314</v>
      </c>
      <c r="D12" s="21" t="s">
        <v>326</v>
      </c>
      <c r="E12" s="30" t="s">
        <v>327</v>
      </c>
      <c r="F12" s="21" t="s">
        <v>328</v>
      </c>
      <c r="G12" s="30" t="s">
        <v>329</v>
      </c>
      <c r="H12" s="21" t="s">
        <v>324</v>
      </c>
      <c r="I12" s="21" t="s">
        <v>330</v>
      </c>
      <c r="J12" s="30" t="s">
        <v>331</v>
      </c>
    </row>
    <row r="13" ht="42" customHeight="1" spans="1:10">
      <c r="A13" s="141" t="s">
        <v>280</v>
      </c>
      <c r="B13" s="21" t="s">
        <v>313</v>
      </c>
      <c r="C13" s="21" t="s">
        <v>314</v>
      </c>
      <c r="D13" s="21" t="s">
        <v>332</v>
      </c>
      <c r="E13" s="30" t="s">
        <v>333</v>
      </c>
      <c r="F13" s="21" t="s">
        <v>334</v>
      </c>
      <c r="G13" s="30" t="s">
        <v>335</v>
      </c>
      <c r="H13" s="21" t="s">
        <v>324</v>
      </c>
      <c r="I13" s="21" t="s">
        <v>330</v>
      </c>
      <c r="J13" s="30" t="s">
        <v>336</v>
      </c>
    </row>
    <row r="14" ht="42" customHeight="1" spans="1:10">
      <c r="A14" s="141" t="s">
        <v>280</v>
      </c>
      <c r="B14" s="21" t="s">
        <v>313</v>
      </c>
      <c r="C14" s="21" t="s">
        <v>337</v>
      </c>
      <c r="D14" s="21" t="s">
        <v>338</v>
      </c>
      <c r="E14" s="30" t="s">
        <v>339</v>
      </c>
      <c r="F14" s="21" t="s">
        <v>317</v>
      </c>
      <c r="G14" s="30" t="s">
        <v>340</v>
      </c>
      <c r="H14" s="21" t="s">
        <v>324</v>
      </c>
      <c r="I14" s="21" t="s">
        <v>330</v>
      </c>
      <c r="J14" s="30" t="s">
        <v>341</v>
      </c>
    </row>
    <row r="15" ht="42" customHeight="1" spans="1:10">
      <c r="A15" s="141" t="s">
        <v>280</v>
      </c>
      <c r="B15" s="21" t="s">
        <v>313</v>
      </c>
      <c r="C15" s="21" t="s">
        <v>337</v>
      </c>
      <c r="D15" s="21" t="s">
        <v>342</v>
      </c>
      <c r="E15" s="30" t="s">
        <v>343</v>
      </c>
      <c r="F15" s="21" t="s">
        <v>328</v>
      </c>
      <c r="G15" s="30" t="s">
        <v>344</v>
      </c>
      <c r="H15" s="21" t="s">
        <v>324</v>
      </c>
      <c r="I15" s="21" t="s">
        <v>330</v>
      </c>
      <c r="J15" s="30" t="s">
        <v>345</v>
      </c>
    </row>
    <row r="16" ht="42" customHeight="1" spans="1:10">
      <c r="A16" s="141" t="s">
        <v>280</v>
      </c>
      <c r="B16" s="21" t="s">
        <v>313</v>
      </c>
      <c r="C16" s="21" t="s">
        <v>346</v>
      </c>
      <c r="D16" s="21" t="s">
        <v>347</v>
      </c>
      <c r="E16" s="30" t="s">
        <v>348</v>
      </c>
      <c r="F16" s="21" t="s">
        <v>328</v>
      </c>
      <c r="G16" s="30" t="s">
        <v>349</v>
      </c>
      <c r="H16" s="21" t="s">
        <v>350</v>
      </c>
      <c r="I16" s="21" t="s">
        <v>320</v>
      </c>
      <c r="J16" s="30" t="s">
        <v>351</v>
      </c>
    </row>
    <row r="17" ht="42" customHeight="1" spans="1:10">
      <c r="A17" s="141" t="s">
        <v>280</v>
      </c>
      <c r="B17" s="21" t="s">
        <v>313</v>
      </c>
      <c r="C17" s="21" t="s">
        <v>346</v>
      </c>
      <c r="D17" s="21" t="s">
        <v>347</v>
      </c>
      <c r="E17" s="30" t="s">
        <v>352</v>
      </c>
      <c r="F17" s="21" t="s">
        <v>328</v>
      </c>
      <c r="G17" s="30" t="s">
        <v>349</v>
      </c>
      <c r="H17" s="21" t="s">
        <v>350</v>
      </c>
      <c r="I17" s="21" t="s">
        <v>320</v>
      </c>
      <c r="J17" s="30" t="s">
        <v>353</v>
      </c>
    </row>
    <row r="18" ht="42" customHeight="1" spans="1:10">
      <c r="A18" s="141" t="s">
        <v>302</v>
      </c>
      <c r="B18" s="21" t="s">
        <v>354</v>
      </c>
      <c r="C18" s="21" t="s">
        <v>314</v>
      </c>
      <c r="D18" s="21" t="s">
        <v>315</v>
      </c>
      <c r="E18" s="30" t="s">
        <v>355</v>
      </c>
      <c r="F18" s="21" t="s">
        <v>317</v>
      </c>
      <c r="G18" s="30" t="s">
        <v>318</v>
      </c>
      <c r="H18" s="21" t="s">
        <v>319</v>
      </c>
      <c r="I18" s="21" t="s">
        <v>320</v>
      </c>
      <c r="J18" s="30" t="s">
        <v>356</v>
      </c>
    </row>
    <row r="19" ht="42" customHeight="1" spans="1:10">
      <c r="A19" s="141" t="s">
        <v>302</v>
      </c>
      <c r="B19" s="21" t="s">
        <v>357</v>
      </c>
      <c r="C19" s="21" t="s">
        <v>314</v>
      </c>
      <c r="D19" s="21" t="s">
        <v>326</v>
      </c>
      <c r="E19" s="30" t="s">
        <v>358</v>
      </c>
      <c r="F19" s="21" t="s">
        <v>317</v>
      </c>
      <c r="G19" s="30" t="s">
        <v>359</v>
      </c>
      <c r="H19" s="21" t="s">
        <v>350</v>
      </c>
      <c r="I19" s="21" t="s">
        <v>320</v>
      </c>
      <c r="J19" s="30" t="s">
        <v>360</v>
      </c>
    </row>
    <row r="20" ht="42" customHeight="1" spans="1:10">
      <c r="A20" s="141" t="s">
        <v>302</v>
      </c>
      <c r="B20" s="21" t="s">
        <v>357</v>
      </c>
      <c r="C20" s="21" t="s">
        <v>314</v>
      </c>
      <c r="D20" s="21" t="s">
        <v>332</v>
      </c>
      <c r="E20" s="30" t="s">
        <v>333</v>
      </c>
      <c r="F20" s="21" t="s">
        <v>334</v>
      </c>
      <c r="G20" s="30" t="s">
        <v>335</v>
      </c>
      <c r="H20" s="21" t="s">
        <v>361</v>
      </c>
      <c r="I20" s="21" t="s">
        <v>330</v>
      </c>
      <c r="J20" s="30" t="s">
        <v>362</v>
      </c>
    </row>
    <row r="21" ht="42" customHeight="1" spans="1:10">
      <c r="A21" s="141" t="s">
        <v>302</v>
      </c>
      <c r="B21" s="21" t="s">
        <v>357</v>
      </c>
      <c r="C21" s="21" t="s">
        <v>314</v>
      </c>
      <c r="D21" s="21" t="s">
        <v>363</v>
      </c>
      <c r="E21" s="30" t="s">
        <v>364</v>
      </c>
      <c r="F21" s="21" t="s">
        <v>334</v>
      </c>
      <c r="G21" s="30" t="s">
        <v>365</v>
      </c>
      <c r="H21" s="21" t="s">
        <v>361</v>
      </c>
      <c r="I21" s="21" t="s">
        <v>320</v>
      </c>
      <c r="J21" s="30" t="s">
        <v>366</v>
      </c>
    </row>
    <row r="22" ht="42" customHeight="1" spans="1:10">
      <c r="A22" s="141" t="s">
        <v>302</v>
      </c>
      <c r="B22" s="21" t="s">
        <v>357</v>
      </c>
      <c r="C22" s="21" t="s">
        <v>337</v>
      </c>
      <c r="D22" s="21" t="s">
        <v>338</v>
      </c>
      <c r="E22" s="30" t="s">
        <v>367</v>
      </c>
      <c r="F22" s="21" t="s">
        <v>328</v>
      </c>
      <c r="G22" s="30" t="s">
        <v>368</v>
      </c>
      <c r="H22" s="21" t="s">
        <v>369</v>
      </c>
      <c r="I22" s="21" t="s">
        <v>330</v>
      </c>
      <c r="J22" s="30" t="s">
        <v>370</v>
      </c>
    </row>
    <row r="23" ht="42" customHeight="1" spans="1:10">
      <c r="A23" s="141" t="s">
        <v>302</v>
      </c>
      <c r="B23" s="21" t="s">
        <v>357</v>
      </c>
      <c r="C23" s="21" t="s">
        <v>346</v>
      </c>
      <c r="D23" s="21" t="s">
        <v>347</v>
      </c>
      <c r="E23" s="30" t="s">
        <v>371</v>
      </c>
      <c r="F23" s="21" t="s">
        <v>328</v>
      </c>
      <c r="G23" s="30" t="s">
        <v>349</v>
      </c>
      <c r="H23" s="21" t="s">
        <v>350</v>
      </c>
      <c r="I23" s="21" t="s">
        <v>320</v>
      </c>
      <c r="J23" s="30" t="s">
        <v>372</v>
      </c>
    </row>
    <row r="24" ht="42" customHeight="1" spans="1:10">
      <c r="A24" s="141" t="s">
        <v>302</v>
      </c>
      <c r="B24" s="21" t="s">
        <v>357</v>
      </c>
      <c r="C24" s="21" t="s">
        <v>346</v>
      </c>
      <c r="D24" s="21" t="s">
        <v>347</v>
      </c>
      <c r="E24" s="30" t="s">
        <v>373</v>
      </c>
      <c r="F24" s="21" t="s">
        <v>328</v>
      </c>
      <c r="G24" s="30" t="s">
        <v>349</v>
      </c>
      <c r="H24" s="21" t="s">
        <v>350</v>
      </c>
      <c r="I24" s="21" t="s">
        <v>320</v>
      </c>
      <c r="J24" s="30" t="s">
        <v>374</v>
      </c>
    </row>
    <row r="25" ht="42" customHeight="1" spans="1:10">
      <c r="A25" s="141" t="s">
        <v>286</v>
      </c>
      <c r="B25" s="21" t="s">
        <v>375</v>
      </c>
      <c r="C25" s="21" t="s">
        <v>314</v>
      </c>
      <c r="D25" s="21" t="s">
        <v>315</v>
      </c>
      <c r="E25" s="30" t="s">
        <v>376</v>
      </c>
      <c r="F25" s="21" t="s">
        <v>317</v>
      </c>
      <c r="G25" s="30" t="s">
        <v>86</v>
      </c>
      <c r="H25" s="21" t="s">
        <v>377</v>
      </c>
      <c r="I25" s="21" t="s">
        <v>320</v>
      </c>
      <c r="J25" s="30" t="s">
        <v>378</v>
      </c>
    </row>
    <row r="26" ht="42" customHeight="1" spans="1:10">
      <c r="A26" s="141" t="s">
        <v>286</v>
      </c>
      <c r="B26" s="21" t="s">
        <v>375</v>
      </c>
      <c r="C26" s="21" t="s">
        <v>314</v>
      </c>
      <c r="D26" s="21" t="s">
        <v>315</v>
      </c>
      <c r="E26" s="30" t="s">
        <v>379</v>
      </c>
      <c r="F26" s="21" t="s">
        <v>317</v>
      </c>
      <c r="G26" s="30" t="s">
        <v>93</v>
      </c>
      <c r="H26" s="21" t="s">
        <v>377</v>
      </c>
      <c r="I26" s="21" t="s">
        <v>320</v>
      </c>
      <c r="J26" s="30" t="s">
        <v>380</v>
      </c>
    </row>
    <row r="27" ht="42" customHeight="1" spans="1:10">
      <c r="A27" s="141" t="s">
        <v>286</v>
      </c>
      <c r="B27" s="21" t="s">
        <v>375</v>
      </c>
      <c r="C27" s="21" t="s">
        <v>314</v>
      </c>
      <c r="D27" s="21" t="s">
        <v>326</v>
      </c>
      <c r="E27" s="30" t="s">
        <v>358</v>
      </c>
      <c r="F27" s="21" t="s">
        <v>317</v>
      </c>
      <c r="G27" s="30" t="s">
        <v>359</v>
      </c>
      <c r="H27" s="21" t="s">
        <v>350</v>
      </c>
      <c r="I27" s="21" t="s">
        <v>320</v>
      </c>
      <c r="J27" s="30" t="s">
        <v>381</v>
      </c>
    </row>
    <row r="28" ht="42" customHeight="1" spans="1:10">
      <c r="A28" s="141" t="s">
        <v>286</v>
      </c>
      <c r="B28" s="21" t="s">
        <v>375</v>
      </c>
      <c r="C28" s="21" t="s">
        <v>314</v>
      </c>
      <c r="D28" s="21" t="s">
        <v>326</v>
      </c>
      <c r="E28" s="30" t="s">
        <v>382</v>
      </c>
      <c r="F28" s="21" t="s">
        <v>328</v>
      </c>
      <c r="G28" s="30" t="s">
        <v>383</v>
      </c>
      <c r="H28" s="21" t="s">
        <v>350</v>
      </c>
      <c r="I28" s="21" t="s">
        <v>320</v>
      </c>
      <c r="J28" s="30" t="s">
        <v>384</v>
      </c>
    </row>
    <row r="29" ht="42" customHeight="1" spans="1:10">
      <c r="A29" s="141" t="s">
        <v>286</v>
      </c>
      <c r="B29" s="21" t="s">
        <v>375</v>
      </c>
      <c r="C29" s="21" t="s">
        <v>314</v>
      </c>
      <c r="D29" s="21" t="s">
        <v>332</v>
      </c>
      <c r="E29" s="30" t="s">
        <v>385</v>
      </c>
      <c r="F29" s="21" t="s">
        <v>317</v>
      </c>
      <c r="G29" s="30" t="s">
        <v>386</v>
      </c>
      <c r="H29" s="21" t="s">
        <v>387</v>
      </c>
      <c r="I29" s="21" t="s">
        <v>330</v>
      </c>
      <c r="J29" s="30" t="s">
        <v>388</v>
      </c>
    </row>
    <row r="30" ht="42" customHeight="1" spans="1:10">
      <c r="A30" s="141" t="s">
        <v>286</v>
      </c>
      <c r="B30" s="21" t="s">
        <v>375</v>
      </c>
      <c r="C30" s="21" t="s">
        <v>337</v>
      </c>
      <c r="D30" s="21" t="s">
        <v>338</v>
      </c>
      <c r="E30" s="30" t="s">
        <v>389</v>
      </c>
      <c r="F30" s="21" t="s">
        <v>328</v>
      </c>
      <c r="G30" s="30" t="s">
        <v>390</v>
      </c>
      <c r="H30" s="21" t="s">
        <v>369</v>
      </c>
      <c r="I30" s="21" t="s">
        <v>330</v>
      </c>
      <c r="J30" s="30" t="s">
        <v>391</v>
      </c>
    </row>
    <row r="31" ht="42" customHeight="1" spans="1:10">
      <c r="A31" s="141" t="s">
        <v>286</v>
      </c>
      <c r="B31" s="21" t="s">
        <v>375</v>
      </c>
      <c r="C31" s="21" t="s">
        <v>337</v>
      </c>
      <c r="D31" s="21" t="s">
        <v>342</v>
      </c>
      <c r="E31" s="30" t="s">
        <v>392</v>
      </c>
      <c r="F31" s="21" t="s">
        <v>328</v>
      </c>
      <c r="G31" s="30" t="s">
        <v>393</v>
      </c>
      <c r="H31" s="21" t="s">
        <v>369</v>
      </c>
      <c r="I31" s="21" t="s">
        <v>330</v>
      </c>
      <c r="J31" s="30" t="s">
        <v>394</v>
      </c>
    </row>
    <row r="32" ht="42" customHeight="1" spans="1:10">
      <c r="A32" s="141" t="s">
        <v>286</v>
      </c>
      <c r="B32" s="21" t="s">
        <v>375</v>
      </c>
      <c r="C32" s="21" t="s">
        <v>346</v>
      </c>
      <c r="D32" s="21" t="s">
        <v>347</v>
      </c>
      <c r="E32" s="30" t="s">
        <v>371</v>
      </c>
      <c r="F32" s="21" t="s">
        <v>328</v>
      </c>
      <c r="G32" s="30" t="s">
        <v>349</v>
      </c>
      <c r="H32" s="21" t="s">
        <v>350</v>
      </c>
      <c r="I32" s="21" t="s">
        <v>320</v>
      </c>
      <c r="J32" s="30" t="s">
        <v>372</v>
      </c>
    </row>
    <row r="33" ht="42" customHeight="1" spans="1:10">
      <c r="A33" s="141" t="s">
        <v>292</v>
      </c>
      <c r="B33" s="21" t="s">
        <v>395</v>
      </c>
      <c r="C33" s="21" t="s">
        <v>314</v>
      </c>
      <c r="D33" s="21" t="s">
        <v>315</v>
      </c>
      <c r="E33" s="30" t="s">
        <v>396</v>
      </c>
      <c r="F33" s="21" t="s">
        <v>328</v>
      </c>
      <c r="G33" s="30" t="s">
        <v>349</v>
      </c>
      <c r="H33" s="21" t="s">
        <v>350</v>
      </c>
      <c r="I33" s="21" t="s">
        <v>320</v>
      </c>
      <c r="J33" s="30" t="s">
        <v>397</v>
      </c>
    </row>
    <row r="34" ht="42" customHeight="1" spans="1:10">
      <c r="A34" s="141" t="s">
        <v>292</v>
      </c>
      <c r="B34" s="21" t="s">
        <v>395</v>
      </c>
      <c r="C34" s="21" t="s">
        <v>314</v>
      </c>
      <c r="D34" s="21" t="s">
        <v>326</v>
      </c>
      <c r="E34" s="30" t="s">
        <v>398</v>
      </c>
      <c r="F34" s="21" t="s">
        <v>328</v>
      </c>
      <c r="G34" s="30" t="s">
        <v>383</v>
      </c>
      <c r="H34" s="21" t="s">
        <v>350</v>
      </c>
      <c r="I34" s="21" t="s">
        <v>320</v>
      </c>
      <c r="J34" s="30" t="s">
        <v>399</v>
      </c>
    </row>
    <row r="35" ht="42" customHeight="1" spans="1:10">
      <c r="A35" s="141" t="s">
        <v>292</v>
      </c>
      <c r="B35" s="21" t="s">
        <v>395</v>
      </c>
      <c r="C35" s="21" t="s">
        <v>314</v>
      </c>
      <c r="D35" s="21" t="s">
        <v>332</v>
      </c>
      <c r="E35" s="30" t="s">
        <v>400</v>
      </c>
      <c r="F35" s="21" t="s">
        <v>317</v>
      </c>
      <c r="G35" s="30" t="s">
        <v>90</v>
      </c>
      <c r="H35" s="21" t="s">
        <v>401</v>
      </c>
      <c r="I35" s="21" t="s">
        <v>320</v>
      </c>
      <c r="J35" s="30" t="s">
        <v>402</v>
      </c>
    </row>
    <row r="36" ht="42" customHeight="1" spans="1:10">
      <c r="A36" s="141" t="s">
        <v>292</v>
      </c>
      <c r="B36" s="21" t="s">
        <v>395</v>
      </c>
      <c r="C36" s="21" t="s">
        <v>337</v>
      </c>
      <c r="D36" s="21" t="s">
        <v>338</v>
      </c>
      <c r="E36" s="30" t="s">
        <v>403</v>
      </c>
      <c r="F36" s="21" t="s">
        <v>328</v>
      </c>
      <c r="G36" s="30" t="s">
        <v>404</v>
      </c>
      <c r="H36" s="21" t="s">
        <v>369</v>
      </c>
      <c r="I36" s="21" t="s">
        <v>330</v>
      </c>
      <c r="J36" s="30" t="s">
        <v>405</v>
      </c>
    </row>
    <row r="37" ht="42" customHeight="1" spans="1:10">
      <c r="A37" s="141" t="s">
        <v>292</v>
      </c>
      <c r="B37" s="21" t="s">
        <v>395</v>
      </c>
      <c r="C37" s="21" t="s">
        <v>337</v>
      </c>
      <c r="D37" s="21" t="s">
        <v>342</v>
      </c>
      <c r="E37" s="30" t="s">
        <v>406</v>
      </c>
      <c r="F37" s="21" t="s">
        <v>328</v>
      </c>
      <c r="G37" s="30" t="s">
        <v>407</v>
      </c>
      <c r="H37" s="21" t="s">
        <v>369</v>
      </c>
      <c r="I37" s="21" t="s">
        <v>330</v>
      </c>
      <c r="J37" s="30" t="s">
        <v>408</v>
      </c>
    </row>
    <row r="38" ht="42" customHeight="1" spans="1:10">
      <c r="A38" s="141" t="s">
        <v>292</v>
      </c>
      <c r="B38" s="21" t="s">
        <v>395</v>
      </c>
      <c r="C38" s="21" t="s">
        <v>346</v>
      </c>
      <c r="D38" s="21" t="s">
        <v>347</v>
      </c>
      <c r="E38" s="30" t="s">
        <v>409</v>
      </c>
      <c r="F38" s="21" t="s">
        <v>328</v>
      </c>
      <c r="G38" s="30" t="s">
        <v>349</v>
      </c>
      <c r="H38" s="21" t="s">
        <v>350</v>
      </c>
      <c r="I38" s="21" t="s">
        <v>320</v>
      </c>
      <c r="J38" s="30" t="s">
        <v>410</v>
      </c>
    </row>
    <row r="39" ht="42" customHeight="1" spans="1:10">
      <c r="A39" s="141" t="s">
        <v>292</v>
      </c>
      <c r="B39" s="21" t="s">
        <v>395</v>
      </c>
      <c r="C39" s="21" t="s">
        <v>346</v>
      </c>
      <c r="D39" s="21" t="s">
        <v>347</v>
      </c>
      <c r="E39" s="30" t="s">
        <v>373</v>
      </c>
      <c r="F39" s="21" t="s">
        <v>328</v>
      </c>
      <c r="G39" s="30" t="s">
        <v>349</v>
      </c>
      <c r="H39" s="21" t="s">
        <v>350</v>
      </c>
      <c r="I39" s="21" t="s">
        <v>320</v>
      </c>
      <c r="J39" s="30" t="s">
        <v>411</v>
      </c>
    </row>
    <row r="40" ht="42" customHeight="1" spans="1:10">
      <c r="A40" s="141" t="s">
        <v>290</v>
      </c>
      <c r="B40" s="21" t="s">
        <v>412</v>
      </c>
      <c r="C40" s="21" t="s">
        <v>314</v>
      </c>
      <c r="D40" s="21" t="s">
        <v>315</v>
      </c>
      <c r="E40" s="30" t="s">
        <v>413</v>
      </c>
      <c r="F40" s="21" t="s">
        <v>317</v>
      </c>
      <c r="G40" s="30" t="s">
        <v>414</v>
      </c>
      <c r="H40" s="21" t="s">
        <v>415</v>
      </c>
      <c r="I40" s="21" t="s">
        <v>320</v>
      </c>
      <c r="J40" s="30" t="s">
        <v>416</v>
      </c>
    </row>
    <row r="41" ht="42" customHeight="1" spans="1:10">
      <c r="A41" s="141" t="s">
        <v>290</v>
      </c>
      <c r="B41" s="21" t="s">
        <v>412</v>
      </c>
      <c r="C41" s="21" t="s">
        <v>314</v>
      </c>
      <c r="D41" s="21" t="s">
        <v>315</v>
      </c>
      <c r="E41" s="30" t="s">
        <v>417</v>
      </c>
      <c r="F41" s="21" t="s">
        <v>317</v>
      </c>
      <c r="G41" s="30" t="s">
        <v>418</v>
      </c>
      <c r="H41" s="21" t="s">
        <v>415</v>
      </c>
      <c r="I41" s="21" t="s">
        <v>320</v>
      </c>
      <c r="J41" s="30" t="s">
        <v>419</v>
      </c>
    </row>
    <row r="42" ht="42" customHeight="1" spans="1:10">
      <c r="A42" s="141" t="s">
        <v>290</v>
      </c>
      <c r="B42" s="21" t="s">
        <v>412</v>
      </c>
      <c r="C42" s="21" t="s">
        <v>314</v>
      </c>
      <c r="D42" s="21" t="s">
        <v>315</v>
      </c>
      <c r="E42" s="30" t="s">
        <v>420</v>
      </c>
      <c r="F42" s="21" t="s">
        <v>317</v>
      </c>
      <c r="G42" s="30" t="s">
        <v>418</v>
      </c>
      <c r="H42" s="21" t="s">
        <v>415</v>
      </c>
      <c r="I42" s="21" t="s">
        <v>320</v>
      </c>
      <c r="J42" s="30" t="s">
        <v>421</v>
      </c>
    </row>
    <row r="43" ht="42" customHeight="1" spans="1:10">
      <c r="A43" s="141" t="s">
        <v>290</v>
      </c>
      <c r="B43" s="21" t="s">
        <v>412</v>
      </c>
      <c r="C43" s="21" t="s">
        <v>314</v>
      </c>
      <c r="D43" s="21" t="s">
        <v>326</v>
      </c>
      <c r="E43" s="30" t="s">
        <v>422</v>
      </c>
      <c r="F43" s="21" t="s">
        <v>317</v>
      </c>
      <c r="G43" s="30" t="s">
        <v>359</v>
      </c>
      <c r="H43" s="21" t="s">
        <v>350</v>
      </c>
      <c r="I43" s="21" t="s">
        <v>320</v>
      </c>
      <c r="J43" s="30" t="s">
        <v>423</v>
      </c>
    </row>
    <row r="44" ht="42" customHeight="1" spans="1:10">
      <c r="A44" s="141" t="s">
        <v>290</v>
      </c>
      <c r="B44" s="21" t="s">
        <v>412</v>
      </c>
      <c r="C44" s="21" t="s">
        <v>314</v>
      </c>
      <c r="D44" s="21" t="s">
        <v>326</v>
      </c>
      <c r="E44" s="30" t="s">
        <v>424</v>
      </c>
      <c r="F44" s="21" t="s">
        <v>317</v>
      </c>
      <c r="G44" s="30" t="s">
        <v>359</v>
      </c>
      <c r="H44" s="21" t="s">
        <v>350</v>
      </c>
      <c r="I44" s="21" t="s">
        <v>320</v>
      </c>
      <c r="J44" s="30" t="s">
        <v>425</v>
      </c>
    </row>
    <row r="45" ht="42" customHeight="1" spans="1:10">
      <c r="A45" s="141" t="s">
        <v>290</v>
      </c>
      <c r="B45" s="21" t="s">
        <v>412</v>
      </c>
      <c r="C45" s="21" t="s">
        <v>314</v>
      </c>
      <c r="D45" s="21" t="s">
        <v>326</v>
      </c>
      <c r="E45" s="30" t="s">
        <v>426</v>
      </c>
      <c r="F45" s="21" t="s">
        <v>317</v>
      </c>
      <c r="G45" s="30" t="s">
        <v>359</v>
      </c>
      <c r="H45" s="21" t="s">
        <v>350</v>
      </c>
      <c r="I45" s="21" t="s">
        <v>320</v>
      </c>
      <c r="J45" s="30" t="s">
        <v>427</v>
      </c>
    </row>
    <row r="46" ht="42" customHeight="1" spans="1:10">
      <c r="A46" s="141" t="s">
        <v>290</v>
      </c>
      <c r="B46" s="21" t="s">
        <v>412</v>
      </c>
      <c r="C46" s="21" t="s">
        <v>314</v>
      </c>
      <c r="D46" s="21" t="s">
        <v>332</v>
      </c>
      <c r="E46" s="30" t="s">
        <v>428</v>
      </c>
      <c r="F46" s="21" t="s">
        <v>334</v>
      </c>
      <c r="G46" s="30" t="s">
        <v>429</v>
      </c>
      <c r="H46" s="21" t="s">
        <v>430</v>
      </c>
      <c r="I46" s="21" t="s">
        <v>330</v>
      </c>
      <c r="J46" s="30" t="s">
        <v>431</v>
      </c>
    </row>
    <row r="47" ht="42" customHeight="1" spans="1:10">
      <c r="A47" s="141" t="s">
        <v>290</v>
      </c>
      <c r="B47" s="21" t="s">
        <v>412</v>
      </c>
      <c r="C47" s="21" t="s">
        <v>314</v>
      </c>
      <c r="D47" s="21" t="s">
        <v>332</v>
      </c>
      <c r="E47" s="30" t="s">
        <v>432</v>
      </c>
      <c r="F47" s="21" t="s">
        <v>334</v>
      </c>
      <c r="G47" s="30" t="s">
        <v>433</v>
      </c>
      <c r="H47" s="21" t="s">
        <v>430</v>
      </c>
      <c r="I47" s="21" t="s">
        <v>330</v>
      </c>
      <c r="J47" s="30" t="s">
        <v>434</v>
      </c>
    </row>
    <row r="48" ht="42" customHeight="1" spans="1:10">
      <c r="A48" s="141" t="s">
        <v>290</v>
      </c>
      <c r="B48" s="21" t="s">
        <v>412</v>
      </c>
      <c r="C48" s="21" t="s">
        <v>314</v>
      </c>
      <c r="D48" s="21" t="s">
        <v>332</v>
      </c>
      <c r="E48" s="30" t="s">
        <v>435</v>
      </c>
      <c r="F48" s="21" t="s">
        <v>334</v>
      </c>
      <c r="G48" s="30" t="s">
        <v>433</v>
      </c>
      <c r="H48" s="21" t="s">
        <v>430</v>
      </c>
      <c r="I48" s="21" t="s">
        <v>330</v>
      </c>
      <c r="J48" s="30" t="s">
        <v>436</v>
      </c>
    </row>
    <row r="49" ht="42" customHeight="1" spans="1:10">
      <c r="A49" s="141" t="s">
        <v>290</v>
      </c>
      <c r="B49" s="21" t="s">
        <v>412</v>
      </c>
      <c r="C49" s="21" t="s">
        <v>337</v>
      </c>
      <c r="D49" s="21" t="s">
        <v>338</v>
      </c>
      <c r="E49" s="30" t="s">
        <v>437</v>
      </c>
      <c r="F49" s="21" t="s">
        <v>328</v>
      </c>
      <c r="G49" s="30" t="s">
        <v>438</v>
      </c>
      <c r="H49" s="21" t="s">
        <v>369</v>
      </c>
      <c r="I49" s="21" t="s">
        <v>330</v>
      </c>
      <c r="J49" s="30" t="s">
        <v>439</v>
      </c>
    </row>
    <row r="50" ht="42" customHeight="1" spans="1:10">
      <c r="A50" s="141" t="s">
        <v>290</v>
      </c>
      <c r="B50" s="21" t="s">
        <v>412</v>
      </c>
      <c r="C50" s="21" t="s">
        <v>337</v>
      </c>
      <c r="D50" s="21" t="s">
        <v>342</v>
      </c>
      <c r="E50" s="30" t="s">
        <v>440</v>
      </c>
      <c r="F50" s="21" t="s">
        <v>328</v>
      </c>
      <c r="G50" s="30" t="s">
        <v>441</v>
      </c>
      <c r="H50" s="21" t="s">
        <v>369</v>
      </c>
      <c r="I50" s="21" t="s">
        <v>330</v>
      </c>
      <c r="J50" s="30" t="s">
        <v>442</v>
      </c>
    </row>
    <row r="51" ht="42" customHeight="1" spans="1:10">
      <c r="A51" s="141" t="s">
        <v>290</v>
      </c>
      <c r="B51" s="21" t="s">
        <v>412</v>
      </c>
      <c r="C51" s="21" t="s">
        <v>346</v>
      </c>
      <c r="D51" s="21" t="s">
        <v>347</v>
      </c>
      <c r="E51" s="30" t="s">
        <v>443</v>
      </c>
      <c r="F51" s="21" t="s">
        <v>328</v>
      </c>
      <c r="G51" s="30" t="s">
        <v>349</v>
      </c>
      <c r="H51" s="21" t="s">
        <v>350</v>
      </c>
      <c r="I51" s="21" t="s">
        <v>320</v>
      </c>
      <c r="J51" s="30" t="s">
        <v>444</v>
      </c>
    </row>
    <row r="52" ht="42" customHeight="1" spans="1:10">
      <c r="A52" s="141" t="s">
        <v>290</v>
      </c>
      <c r="B52" s="21" t="s">
        <v>412</v>
      </c>
      <c r="C52" s="21" t="s">
        <v>346</v>
      </c>
      <c r="D52" s="21" t="s">
        <v>347</v>
      </c>
      <c r="E52" s="30" t="s">
        <v>445</v>
      </c>
      <c r="F52" s="21" t="s">
        <v>328</v>
      </c>
      <c r="G52" s="30" t="s">
        <v>349</v>
      </c>
      <c r="H52" s="21" t="s">
        <v>350</v>
      </c>
      <c r="I52" s="21" t="s">
        <v>320</v>
      </c>
      <c r="J52" s="30" t="s">
        <v>446</v>
      </c>
    </row>
    <row r="53" ht="42" customHeight="1" spans="1:10">
      <c r="A53" s="141" t="s">
        <v>288</v>
      </c>
      <c r="B53" s="21" t="s">
        <v>447</v>
      </c>
      <c r="C53" s="21" t="s">
        <v>314</v>
      </c>
      <c r="D53" s="21" t="s">
        <v>315</v>
      </c>
      <c r="E53" s="30" t="s">
        <v>448</v>
      </c>
      <c r="F53" s="21" t="s">
        <v>317</v>
      </c>
      <c r="G53" s="30" t="s">
        <v>449</v>
      </c>
      <c r="H53" s="21" t="s">
        <v>415</v>
      </c>
      <c r="I53" s="21" t="s">
        <v>320</v>
      </c>
      <c r="J53" s="30" t="s">
        <v>450</v>
      </c>
    </row>
    <row r="54" ht="42" customHeight="1" spans="1:10">
      <c r="A54" s="141" t="s">
        <v>288</v>
      </c>
      <c r="B54" s="21" t="s">
        <v>447</v>
      </c>
      <c r="C54" s="21" t="s">
        <v>314</v>
      </c>
      <c r="D54" s="21" t="s">
        <v>315</v>
      </c>
      <c r="E54" s="30" t="s">
        <v>451</v>
      </c>
      <c r="F54" s="21" t="s">
        <v>328</v>
      </c>
      <c r="G54" s="30" t="s">
        <v>84</v>
      </c>
      <c r="H54" s="21" t="s">
        <v>387</v>
      </c>
      <c r="I54" s="21" t="s">
        <v>320</v>
      </c>
      <c r="J54" s="30" t="s">
        <v>452</v>
      </c>
    </row>
    <row r="55" ht="42" customHeight="1" spans="1:10">
      <c r="A55" s="141" t="s">
        <v>288</v>
      </c>
      <c r="B55" s="21" t="s">
        <v>447</v>
      </c>
      <c r="C55" s="21" t="s">
        <v>314</v>
      </c>
      <c r="D55" s="21" t="s">
        <v>326</v>
      </c>
      <c r="E55" s="30" t="s">
        <v>453</v>
      </c>
      <c r="F55" s="21" t="s">
        <v>328</v>
      </c>
      <c r="G55" s="30" t="s">
        <v>383</v>
      </c>
      <c r="H55" s="21" t="s">
        <v>350</v>
      </c>
      <c r="I55" s="21" t="s">
        <v>320</v>
      </c>
      <c r="J55" s="30" t="s">
        <v>454</v>
      </c>
    </row>
    <row r="56" ht="42" customHeight="1" spans="1:10">
      <c r="A56" s="141" t="s">
        <v>288</v>
      </c>
      <c r="B56" s="21" t="s">
        <v>447</v>
      </c>
      <c r="C56" s="21" t="s">
        <v>314</v>
      </c>
      <c r="D56" s="21" t="s">
        <v>326</v>
      </c>
      <c r="E56" s="30" t="s">
        <v>455</v>
      </c>
      <c r="F56" s="21" t="s">
        <v>317</v>
      </c>
      <c r="G56" s="30" t="s">
        <v>456</v>
      </c>
      <c r="H56" s="21" t="s">
        <v>350</v>
      </c>
      <c r="I56" s="21" t="s">
        <v>320</v>
      </c>
      <c r="J56" s="30" t="s">
        <v>457</v>
      </c>
    </row>
    <row r="57" ht="42" customHeight="1" spans="1:10">
      <c r="A57" s="141" t="s">
        <v>288</v>
      </c>
      <c r="B57" s="21" t="s">
        <v>447</v>
      </c>
      <c r="C57" s="21" t="s">
        <v>314</v>
      </c>
      <c r="D57" s="21" t="s">
        <v>332</v>
      </c>
      <c r="E57" s="30" t="s">
        <v>333</v>
      </c>
      <c r="F57" s="21" t="s">
        <v>334</v>
      </c>
      <c r="G57" s="30" t="s">
        <v>335</v>
      </c>
      <c r="H57" s="21" t="s">
        <v>324</v>
      </c>
      <c r="I57" s="21" t="s">
        <v>330</v>
      </c>
      <c r="J57" s="30" t="s">
        <v>336</v>
      </c>
    </row>
    <row r="58" ht="42" customHeight="1" spans="1:10">
      <c r="A58" s="141" t="s">
        <v>288</v>
      </c>
      <c r="B58" s="21" t="s">
        <v>447</v>
      </c>
      <c r="C58" s="21" t="s">
        <v>337</v>
      </c>
      <c r="D58" s="21" t="s">
        <v>338</v>
      </c>
      <c r="E58" s="30" t="s">
        <v>458</v>
      </c>
      <c r="F58" s="21" t="s">
        <v>317</v>
      </c>
      <c r="G58" s="30" t="s">
        <v>456</v>
      </c>
      <c r="H58" s="21" t="s">
        <v>459</v>
      </c>
      <c r="I58" s="21" t="s">
        <v>320</v>
      </c>
      <c r="J58" s="30" t="s">
        <v>460</v>
      </c>
    </row>
    <row r="59" ht="42" customHeight="1" spans="1:10">
      <c r="A59" s="141" t="s">
        <v>288</v>
      </c>
      <c r="B59" s="21" t="s">
        <v>447</v>
      </c>
      <c r="C59" s="21" t="s">
        <v>337</v>
      </c>
      <c r="D59" s="21" t="s">
        <v>342</v>
      </c>
      <c r="E59" s="30" t="s">
        <v>461</v>
      </c>
      <c r="F59" s="21" t="s">
        <v>328</v>
      </c>
      <c r="G59" s="30" t="s">
        <v>462</v>
      </c>
      <c r="H59" s="21" t="s">
        <v>369</v>
      </c>
      <c r="I59" s="21" t="s">
        <v>330</v>
      </c>
      <c r="J59" s="30" t="s">
        <v>463</v>
      </c>
    </row>
    <row r="60" ht="42" customHeight="1" spans="1:10">
      <c r="A60" s="141" t="s">
        <v>288</v>
      </c>
      <c r="B60" s="21" t="s">
        <v>447</v>
      </c>
      <c r="C60" s="21" t="s">
        <v>346</v>
      </c>
      <c r="D60" s="21" t="s">
        <v>347</v>
      </c>
      <c r="E60" s="30" t="s">
        <v>371</v>
      </c>
      <c r="F60" s="21" t="s">
        <v>328</v>
      </c>
      <c r="G60" s="30" t="s">
        <v>349</v>
      </c>
      <c r="H60" s="21" t="s">
        <v>350</v>
      </c>
      <c r="I60" s="21" t="s">
        <v>320</v>
      </c>
      <c r="J60" s="30" t="s">
        <v>464</v>
      </c>
    </row>
    <row r="61" ht="42" customHeight="1" spans="1:10">
      <c r="A61" s="141" t="s">
        <v>288</v>
      </c>
      <c r="B61" s="21" t="s">
        <v>447</v>
      </c>
      <c r="C61" s="21" t="s">
        <v>346</v>
      </c>
      <c r="D61" s="21" t="s">
        <v>347</v>
      </c>
      <c r="E61" s="30" t="s">
        <v>373</v>
      </c>
      <c r="F61" s="21" t="s">
        <v>328</v>
      </c>
      <c r="G61" s="30" t="s">
        <v>349</v>
      </c>
      <c r="H61" s="21" t="s">
        <v>350</v>
      </c>
      <c r="I61" s="21" t="s">
        <v>320</v>
      </c>
      <c r="J61" s="30" t="s">
        <v>465</v>
      </c>
    </row>
    <row r="62" ht="42" customHeight="1" spans="1:10">
      <c r="A62" s="141" t="s">
        <v>294</v>
      </c>
      <c r="B62" s="21" t="s">
        <v>466</v>
      </c>
      <c r="C62" s="21" t="s">
        <v>314</v>
      </c>
      <c r="D62" s="21" t="s">
        <v>315</v>
      </c>
      <c r="E62" s="30" t="s">
        <v>467</v>
      </c>
      <c r="F62" s="21" t="s">
        <v>328</v>
      </c>
      <c r="G62" s="30" t="s">
        <v>468</v>
      </c>
      <c r="H62" s="21" t="s">
        <v>415</v>
      </c>
      <c r="I62" s="21" t="s">
        <v>320</v>
      </c>
      <c r="J62" s="30" t="s">
        <v>469</v>
      </c>
    </row>
    <row r="63" ht="42" customHeight="1" spans="1:10">
      <c r="A63" s="141" t="s">
        <v>294</v>
      </c>
      <c r="B63" s="21" t="s">
        <v>466</v>
      </c>
      <c r="C63" s="21" t="s">
        <v>314</v>
      </c>
      <c r="D63" s="21" t="s">
        <v>326</v>
      </c>
      <c r="E63" s="30" t="s">
        <v>470</v>
      </c>
      <c r="F63" s="21" t="s">
        <v>317</v>
      </c>
      <c r="G63" s="30" t="s">
        <v>359</v>
      </c>
      <c r="H63" s="21" t="s">
        <v>350</v>
      </c>
      <c r="I63" s="21" t="s">
        <v>320</v>
      </c>
      <c r="J63" s="30" t="s">
        <v>471</v>
      </c>
    </row>
    <row r="64" ht="42" customHeight="1" spans="1:10">
      <c r="A64" s="141" t="s">
        <v>294</v>
      </c>
      <c r="B64" s="21" t="s">
        <v>466</v>
      </c>
      <c r="C64" s="21" t="s">
        <v>314</v>
      </c>
      <c r="D64" s="21" t="s">
        <v>326</v>
      </c>
      <c r="E64" s="30" t="s">
        <v>472</v>
      </c>
      <c r="F64" s="21" t="s">
        <v>317</v>
      </c>
      <c r="G64" s="30" t="s">
        <v>359</v>
      </c>
      <c r="H64" s="21" t="s">
        <v>350</v>
      </c>
      <c r="I64" s="21" t="s">
        <v>320</v>
      </c>
      <c r="J64" s="30" t="s">
        <v>471</v>
      </c>
    </row>
    <row r="65" ht="42" customHeight="1" spans="1:10">
      <c r="A65" s="141" t="s">
        <v>294</v>
      </c>
      <c r="B65" s="21" t="s">
        <v>466</v>
      </c>
      <c r="C65" s="21" t="s">
        <v>314</v>
      </c>
      <c r="D65" s="21" t="s">
        <v>332</v>
      </c>
      <c r="E65" s="30" t="s">
        <v>473</v>
      </c>
      <c r="F65" s="21" t="s">
        <v>317</v>
      </c>
      <c r="G65" s="30" t="s">
        <v>474</v>
      </c>
      <c r="H65" s="21" t="s">
        <v>430</v>
      </c>
      <c r="I65" s="21" t="s">
        <v>330</v>
      </c>
      <c r="J65" s="30" t="s">
        <v>475</v>
      </c>
    </row>
    <row r="66" ht="42" customHeight="1" spans="1:10">
      <c r="A66" s="141" t="s">
        <v>294</v>
      </c>
      <c r="B66" s="21" t="s">
        <v>466</v>
      </c>
      <c r="C66" s="21" t="s">
        <v>337</v>
      </c>
      <c r="D66" s="21" t="s">
        <v>338</v>
      </c>
      <c r="E66" s="30" t="s">
        <v>476</v>
      </c>
      <c r="F66" s="21" t="s">
        <v>328</v>
      </c>
      <c r="G66" s="30" t="s">
        <v>390</v>
      </c>
      <c r="H66" s="21" t="s">
        <v>369</v>
      </c>
      <c r="I66" s="21" t="s">
        <v>330</v>
      </c>
      <c r="J66" s="30" t="s">
        <v>477</v>
      </c>
    </row>
    <row r="67" ht="42" customHeight="1" spans="1:10">
      <c r="A67" s="141" t="s">
        <v>294</v>
      </c>
      <c r="B67" s="21" t="s">
        <v>466</v>
      </c>
      <c r="C67" s="21" t="s">
        <v>337</v>
      </c>
      <c r="D67" s="21" t="s">
        <v>342</v>
      </c>
      <c r="E67" s="30" t="s">
        <v>478</v>
      </c>
      <c r="F67" s="21" t="s">
        <v>328</v>
      </c>
      <c r="G67" s="30" t="s">
        <v>390</v>
      </c>
      <c r="H67" s="21" t="s">
        <v>369</v>
      </c>
      <c r="I67" s="21" t="s">
        <v>330</v>
      </c>
      <c r="J67" s="30" t="s">
        <v>479</v>
      </c>
    </row>
    <row r="68" ht="42" customHeight="1" spans="1:10">
      <c r="A68" s="141" t="s">
        <v>294</v>
      </c>
      <c r="B68" s="21" t="s">
        <v>466</v>
      </c>
      <c r="C68" s="21" t="s">
        <v>346</v>
      </c>
      <c r="D68" s="21" t="s">
        <v>347</v>
      </c>
      <c r="E68" s="30" t="s">
        <v>480</v>
      </c>
      <c r="F68" s="21" t="s">
        <v>328</v>
      </c>
      <c r="G68" s="30" t="s">
        <v>383</v>
      </c>
      <c r="H68" s="21" t="s">
        <v>350</v>
      </c>
      <c r="I68" s="21" t="s">
        <v>320</v>
      </c>
      <c r="J68" s="30" t="s">
        <v>481</v>
      </c>
    </row>
    <row r="69" ht="42" customHeight="1" spans="1:10">
      <c r="A69" s="141" t="s">
        <v>294</v>
      </c>
      <c r="B69" s="21" t="s">
        <v>466</v>
      </c>
      <c r="C69" s="21" t="s">
        <v>346</v>
      </c>
      <c r="D69" s="21" t="s">
        <v>347</v>
      </c>
      <c r="E69" s="30" t="s">
        <v>482</v>
      </c>
      <c r="F69" s="21" t="s">
        <v>328</v>
      </c>
      <c r="G69" s="30" t="s">
        <v>383</v>
      </c>
      <c r="H69" s="21" t="s">
        <v>350</v>
      </c>
      <c r="I69" s="21" t="s">
        <v>320</v>
      </c>
      <c r="J69" s="30" t="s">
        <v>483</v>
      </c>
    </row>
    <row r="70" ht="42" customHeight="1" spans="1:10">
      <c r="A70" s="141" t="s">
        <v>296</v>
      </c>
      <c r="B70" s="21" t="s">
        <v>484</v>
      </c>
      <c r="C70" s="21" t="s">
        <v>314</v>
      </c>
      <c r="D70" s="21" t="s">
        <v>315</v>
      </c>
      <c r="E70" s="30" t="s">
        <v>485</v>
      </c>
      <c r="F70" s="21" t="s">
        <v>328</v>
      </c>
      <c r="G70" s="30" t="s">
        <v>318</v>
      </c>
      <c r="H70" s="21" t="s">
        <v>486</v>
      </c>
      <c r="I70" s="21" t="s">
        <v>320</v>
      </c>
      <c r="J70" s="30" t="s">
        <v>487</v>
      </c>
    </row>
    <row r="71" ht="42" customHeight="1" spans="1:10">
      <c r="A71" s="141" t="s">
        <v>296</v>
      </c>
      <c r="B71" s="21" t="s">
        <v>484</v>
      </c>
      <c r="C71" s="21" t="s">
        <v>314</v>
      </c>
      <c r="D71" s="21" t="s">
        <v>315</v>
      </c>
      <c r="E71" s="30" t="s">
        <v>488</v>
      </c>
      <c r="F71" s="21" t="s">
        <v>328</v>
      </c>
      <c r="G71" s="30" t="s">
        <v>318</v>
      </c>
      <c r="H71" s="21" t="s">
        <v>486</v>
      </c>
      <c r="I71" s="21" t="s">
        <v>320</v>
      </c>
      <c r="J71" s="30" t="s">
        <v>489</v>
      </c>
    </row>
    <row r="72" ht="42" customHeight="1" spans="1:10">
      <c r="A72" s="141" t="s">
        <v>296</v>
      </c>
      <c r="B72" s="21" t="s">
        <v>484</v>
      </c>
      <c r="C72" s="21" t="s">
        <v>314</v>
      </c>
      <c r="D72" s="21" t="s">
        <v>315</v>
      </c>
      <c r="E72" s="30" t="s">
        <v>490</v>
      </c>
      <c r="F72" s="21" t="s">
        <v>334</v>
      </c>
      <c r="G72" s="30" t="s">
        <v>491</v>
      </c>
      <c r="H72" s="21" t="s">
        <v>492</v>
      </c>
      <c r="I72" s="21" t="s">
        <v>320</v>
      </c>
      <c r="J72" s="30" t="s">
        <v>493</v>
      </c>
    </row>
    <row r="73" ht="42" customHeight="1" spans="1:10">
      <c r="A73" s="141" t="s">
        <v>296</v>
      </c>
      <c r="B73" s="21" t="s">
        <v>484</v>
      </c>
      <c r="C73" s="21" t="s">
        <v>314</v>
      </c>
      <c r="D73" s="21" t="s">
        <v>315</v>
      </c>
      <c r="E73" s="30" t="s">
        <v>494</v>
      </c>
      <c r="F73" s="21" t="s">
        <v>317</v>
      </c>
      <c r="G73" s="30" t="s">
        <v>495</v>
      </c>
      <c r="H73" s="21" t="s">
        <v>496</v>
      </c>
      <c r="I73" s="21" t="s">
        <v>320</v>
      </c>
      <c r="J73" s="30" t="s">
        <v>497</v>
      </c>
    </row>
    <row r="74" ht="42" customHeight="1" spans="1:10">
      <c r="A74" s="141" t="s">
        <v>296</v>
      </c>
      <c r="B74" s="21" t="s">
        <v>484</v>
      </c>
      <c r="C74" s="21" t="s">
        <v>314</v>
      </c>
      <c r="D74" s="21" t="s">
        <v>315</v>
      </c>
      <c r="E74" s="30" t="s">
        <v>498</v>
      </c>
      <c r="F74" s="21" t="s">
        <v>317</v>
      </c>
      <c r="G74" s="30" t="s">
        <v>499</v>
      </c>
      <c r="H74" s="21" t="s">
        <v>500</v>
      </c>
      <c r="I74" s="21" t="s">
        <v>320</v>
      </c>
      <c r="J74" s="30" t="s">
        <v>501</v>
      </c>
    </row>
    <row r="75" ht="42" customHeight="1" spans="1:10">
      <c r="A75" s="141" t="s">
        <v>296</v>
      </c>
      <c r="B75" s="21" t="s">
        <v>484</v>
      </c>
      <c r="C75" s="21" t="s">
        <v>314</v>
      </c>
      <c r="D75" s="21" t="s">
        <v>326</v>
      </c>
      <c r="E75" s="30" t="s">
        <v>502</v>
      </c>
      <c r="F75" s="21" t="s">
        <v>328</v>
      </c>
      <c r="G75" s="30" t="s">
        <v>349</v>
      </c>
      <c r="H75" s="21" t="s">
        <v>350</v>
      </c>
      <c r="I75" s="21" t="s">
        <v>320</v>
      </c>
      <c r="J75" s="30" t="s">
        <v>503</v>
      </c>
    </row>
    <row r="76" ht="42" customHeight="1" spans="1:10">
      <c r="A76" s="141" t="s">
        <v>296</v>
      </c>
      <c r="B76" s="21" t="s">
        <v>484</v>
      </c>
      <c r="C76" s="21" t="s">
        <v>314</v>
      </c>
      <c r="D76" s="21" t="s">
        <v>326</v>
      </c>
      <c r="E76" s="30" t="s">
        <v>504</v>
      </c>
      <c r="F76" s="21" t="s">
        <v>328</v>
      </c>
      <c r="G76" s="30" t="s">
        <v>383</v>
      </c>
      <c r="H76" s="21" t="s">
        <v>350</v>
      </c>
      <c r="I76" s="21" t="s">
        <v>320</v>
      </c>
      <c r="J76" s="30" t="s">
        <v>505</v>
      </c>
    </row>
    <row r="77" ht="42" customHeight="1" spans="1:10">
      <c r="A77" s="141" t="s">
        <v>296</v>
      </c>
      <c r="B77" s="21" t="s">
        <v>484</v>
      </c>
      <c r="C77" s="21" t="s">
        <v>314</v>
      </c>
      <c r="D77" s="21" t="s">
        <v>326</v>
      </c>
      <c r="E77" s="30" t="s">
        <v>506</v>
      </c>
      <c r="F77" s="21" t="s">
        <v>328</v>
      </c>
      <c r="G77" s="30" t="s">
        <v>507</v>
      </c>
      <c r="H77" s="21" t="s">
        <v>350</v>
      </c>
      <c r="I77" s="21" t="s">
        <v>320</v>
      </c>
      <c r="J77" s="30" t="s">
        <v>508</v>
      </c>
    </row>
    <row r="78" ht="42" customHeight="1" spans="1:10">
      <c r="A78" s="141" t="s">
        <v>296</v>
      </c>
      <c r="B78" s="21" t="s">
        <v>484</v>
      </c>
      <c r="C78" s="21" t="s">
        <v>314</v>
      </c>
      <c r="D78" s="21" t="s">
        <v>326</v>
      </c>
      <c r="E78" s="30" t="s">
        <v>509</v>
      </c>
      <c r="F78" s="21" t="s">
        <v>328</v>
      </c>
      <c r="G78" s="30" t="s">
        <v>507</v>
      </c>
      <c r="H78" s="21" t="s">
        <v>350</v>
      </c>
      <c r="I78" s="21" t="s">
        <v>320</v>
      </c>
      <c r="J78" s="30" t="s">
        <v>510</v>
      </c>
    </row>
    <row r="79" ht="42" customHeight="1" spans="1:10">
      <c r="A79" s="141" t="s">
        <v>296</v>
      </c>
      <c r="B79" s="21" t="s">
        <v>484</v>
      </c>
      <c r="C79" s="21" t="s">
        <v>314</v>
      </c>
      <c r="D79" s="21" t="s">
        <v>332</v>
      </c>
      <c r="E79" s="30" t="s">
        <v>511</v>
      </c>
      <c r="F79" s="21" t="s">
        <v>328</v>
      </c>
      <c r="G79" s="30" t="s">
        <v>507</v>
      </c>
      <c r="H79" s="21" t="s">
        <v>350</v>
      </c>
      <c r="I79" s="21" t="s">
        <v>320</v>
      </c>
      <c r="J79" s="30" t="s">
        <v>512</v>
      </c>
    </row>
    <row r="80" ht="42" customHeight="1" spans="1:10">
      <c r="A80" s="141" t="s">
        <v>296</v>
      </c>
      <c r="B80" s="21" t="s">
        <v>484</v>
      </c>
      <c r="C80" s="21" t="s">
        <v>337</v>
      </c>
      <c r="D80" s="21" t="s">
        <v>338</v>
      </c>
      <c r="E80" s="30" t="s">
        <v>513</v>
      </c>
      <c r="F80" s="21" t="s">
        <v>328</v>
      </c>
      <c r="G80" s="30" t="s">
        <v>514</v>
      </c>
      <c r="H80" s="21" t="s">
        <v>369</v>
      </c>
      <c r="I80" s="21" t="s">
        <v>330</v>
      </c>
      <c r="J80" s="30" t="s">
        <v>515</v>
      </c>
    </row>
    <row r="81" ht="42" customHeight="1" spans="1:10">
      <c r="A81" s="141" t="s">
        <v>296</v>
      </c>
      <c r="B81" s="21" t="s">
        <v>484</v>
      </c>
      <c r="C81" s="21" t="s">
        <v>337</v>
      </c>
      <c r="D81" s="21" t="s">
        <v>342</v>
      </c>
      <c r="E81" s="30" t="s">
        <v>516</v>
      </c>
      <c r="F81" s="21" t="s">
        <v>328</v>
      </c>
      <c r="G81" s="30" t="s">
        <v>393</v>
      </c>
      <c r="H81" s="21" t="s">
        <v>369</v>
      </c>
      <c r="I81" s="21" t="s">
        <v>330</v>
      </c>
      <c r="J81" s="30" t="s">
        <v>517</v>
      </c>
    </row>
    <row r="82" ht="42" customHeight="1" spans="1:10">
      <c r="A82" s="141" t="s">
        <v>296</v>
      </c>
      <c r="B82" s="21" t="s">
        <v>484</v>
      </c>
      <c r="C82" s="21" t="s">
        <v>337</v>
      </c>
      <c r="D82" s="21" t="s">
        <v>342</v>
      </c>
      <c r="E82" s="30" t="s">
        <v>392</v>
      </c>
      <c r="F82" s="21" t="s">
        <v>328</v>
      </c>
      <c r="G82" s="30" t="s">
        <v>393</v>
      </c>
      <c r="H82" s="21" t="s">
        <v>369</v>
      </c>
      <c r="I82" s="21" t="s">
        <v>330</v>
      </c>
      <c r="J82" s="30" t="s">
        <v>518</v>
      </c>
    </row>
    <row r="83" ht="42" customHeight="1" spans="1:10">
      <c r="A83" s="141" t="s">
        <v>296</v>
      </c>
      <c r="B83" s="21" t="s">
        <v>484</v>
      </c>
      <c r="C83" s="21" t="s">
        <v>346</v>
      </c>
      <c r="D83" s="21" t="s">
        <v>347</v>
      </c>
      <c r="E83" s="30" t="s">
        <v>371</v>
      </c>
      <c r="F83" s="21" t="s">
        <v>328</v>
      </c>
      <c r="G83" s="30" t="s">
        <v>349</v>
      </c>
      <c r="H83" s="21" t="s">
        <v>350</v>
      </c>
      <c r="I83" s="21" t="s">
        <v>320</v>
      </c>
      <c r="J83" s="30" t="s">
        <v>519</v>
      </c>
    </row>
    <row r="84" ht="42" customHeight="1" spans="1:10">
      <c r="A84" s="141" t="s">
        <v>296</v>
      </c>
      <c r="B84" s="21" t="s">
        <v>484</v>
      </c>
      <c r="C84" s="21" t="s">
        <v>346</v>
      </c>
      <c r="D84" s="21" t="s">
        <v>347</v>
      </c>
      <c r="E84" s="30" t="s">
        <v>373</v>
      </c>
      <c r="F84" s="21" t="s">
        <v>328</v>
      </c>
      <c r="G84" s="30" t="s">
        <v>349</v>
      </c>
      <c r="H84" s="21" t="s">
        <v>350</v>
      </c>
      <c r="I84" s="21" t="s">
        <v>320</v>
      </c>
      <c r="J84" s="30" t="s">
        <v>520</v>
      </c>
    </row>
    <row r="85" ht="42" customHeight="1" spans="1:10">
      <c r="A85" s="141" t="s">
        <v>276</v>
      </c>
      <c r="B85" s="21" t="s">
        <v>521</v>
      </c>
      <c r="C85" s="21" t="s">
        <v>314</v>
      </c>
      <c r="D85" s="21" t="s">
        <v>315</v>
      </c>
      <c r="E85" s="30" t="s">
        <v>522</v>
      </c>
      <c r="F85" s="21" t="s">
        <v>317</v>
      </c>
      <c r="G85" s="30" t="s">
        <v>318</v>
      </c>
      <c r="H85" s="21" t="s">
        <v>319</v>
      </c>
      <c r="I85" s="21" t="s">
        <v>320</v>
      </c>
      <c r="J85" s="30" t="s">
        <v>523</v>
      </c>
    </row>
    <row r="86" ht="42" customHeight="1" spans="1:10">
      <c r="A86" s="141" t="s">
        <v>276</v>
      </c>
      <c r="B86" s="21" t="s">
        <v>521</v>
      </c>
      <c r="C86" s="21" t="s">
        <v>314</v>
      </c>
      <c r="D86" s="21" t="s">
        <v>326</v>
      </c>
      <c r="E86" s="30" t="s">
        <v>358</v>
      </c>
      <c r="F86" s="21" t="s">
        <v>317</v>
      </c>
      <c r="G86" s="30" t="s">
        <v>359</v>
      </c>
      <c r="H86" s="21" t="s">
        <v>350</v>
      </c>
      <c r="I86" s="21" t="s">
        <v>320</v>
      </c>
      <c r="J86" s="30" t="s">
        <v>381</v>
      </c>
    </row>
    <row r="87" ht="42" customHeight="1" spans="1:10">
      <c r="A87" s="141" t="s">
        <v>276</v>
      </c>
      <c r="B87" s="21" t="s">
        <v>521</v>
      </c>
      <c r="C87" s="21" t="s">
        <v>314</v>
      </c>
      <c r="D87" s="21" t="s">
        <v>326</v>
      </c>
      <c r="E87" s="30" t="s">
        <v>382</v>
      </c>
      <c r="F87" s="21" t="s">
        <v>328</v>
      </c>
      <c r="G87" s="30" t="s">
        <v>383</v>
      </c>
      <c r="H87" s="21" t="s">
        <v>350</v>
      </c>
      <c r="I87" s="21" t="s">
        <v>320</v>
      </c>
      <c r="J87" s="30" t="s">
        <v>384</v>
      </c>
    </row>
    <row r="88" ht="42" customHeight="1" spans="1:10">
      <c r="A88" s="141" t="s">
        <v>276</v>
      </c>
      <c r="B88" s="21" t="s">
        <v>521</v>
      </c>
      <c r="C88" s="21" t="s">
        <v>314</v>
      </c>
      <c r="D88" s="21" t="s">
        <v>332</v>
      </c>
      <c r="E88" s="30" t="s">
        <v>524</v>
      </c>
      <c r="F88" s="21" t="s">
        <v>334</v>
      </c>
      <c r="G88" s="30" t="s">
        <v>386</v>
      </c>
      <c r="H88" s="21" t="s">
        <v>387</v>
      </c>
      <c r="I88" s="21" t="s">
        <v>330</v>
      </c>
      <c r="J88" s="30" t="s">
        <v>525</v>
      </c>
    </row>
    <row r="89" ht="42" customHeight="1" spans="1:10">
      <c r="A89" s="141" t="s">
        <v>276</v>
      </c>
      <c r="B89" s="21" t="s">
        <v>521</v>
      </c>
      <c r="C89" s="21" t="s">
        <v>337</v>
      </c>
      <c r="D89" s="21" t="s">
        <v>338</v>
      </c>
      <c r="E89" s="30" t="s">
        <v>392</v>
      </c>
      <c r="F89" s="21" t="s">
        <v>328</v>
      </c>
      <c r="G89" s="30" t="s">
        <v>393</v>
      </c>
      <c r="H89" s="21" t="s">
        <v>369</v>
      </c>
      <c r="I89" s="21" t="s">
        <v>330</v>
      </c>
      <c r="J89" s="30" t="s">
        <v>394</v>
      </c>
    </row>
    <row r="90" ht="42" customHeight="1" spans="1:10">
      <c r="A90" s="141" t="s">
        <v>276</v>
      </c>
      <c r="B90" s="21" t="s">
        <v>521</v>
      </c>
      <c r="C90" s="21" t="s">
        <v>337</v>
      </c>
      <c r="D90" s="21" t="s">
        <v>342</v>
      </c>
      <c r="E90" s="30" t="s">
        <v>526</v>
      </c>
      <c r="F90" s="21" t="s">
        <v>328</v>
      </c>
      <c r="G90" s="30" t="s">
        <v>390</v>
      </c>
      <c r="H90" s="21" t="s">
        <v>369</v>
      </c>
      <c r="I90" s="21" t="s">
        <v>330</v>
      </c>
      <c r="J90" s="30" t="s">
        <v>527</v>
      </c>
    </row>
    <row r="91" ht="42" customHeight="1" spans="1:10">
      <c r="A91" s="141" t="s">
        <v>276</v>
      </c>
      <c r="B91" s="21" t="s">
        <v>521</v>
      </c>
      <c r="C91" s="21" t="s">
        <v>346</v>
      </c>
      <c r="D91" s="21" t="s">
        <v>347</v>
      </c>
      <c r="E91" s="30" t="s">
        <v>373</v>
      </c>
      <c r="F91" s="21" t="s">
        <v>328</v>
      </c>
      <c r="G91" s="30" t="s">
        <v>349</v>
      </c>
      <c r="H91" s="21" t="s">
        <v>350</v>
      </c>
      <c r="I91" s="21" t="s">
        <v>320</v>
      </c>
      <c r="J91" s="30" t="s">
        <v>528</v>
      </c>
    </row>
    <row r="92" ht="42" customHeight="1" spans="1:10">
      <c r="A92" s="141" t="s">
        <v>276</v>
      </c>
      <c r="B92" s="21" t="s">
        <v>521</v>
      </c>
      <c r="C92" s="21" t="s">
        <v>346</v>
      </c>
      <c r="D92" s="21" t="s">
        <v>347</v>
      </c>
      <c r="E92" s="30" t="s">
        <v>371</v>
      </c>
      <c r="F92" s="21" t="s">
        <v>328</v>
      </c>
      <c r="G92" s="30" t="s">
        <v>349</v>
      </c>
      <c r="H92" s="21" t="s">
        <v>350</v>
      </c>
      <c r="I92" s="21" t="s">
        <v>320</v>
      </c>
      <c r="J92" s="30" t="s">
        <v>372</v>
      </c>
    </row>
    <row r="93" ht="42" customHeight="1" spans="1:10">
      <c r="A93" s="141" t="s">
        <v>300</v>
      </c>
      <c r="B93" s="21" t="s">
        <v>529</v>
      </c>
      <c r="C93" s="21" t="s">
        <v>314</v>
      </c>
      <c r="D93" s="21" t="s">
        <v>315</v>
      </c>
      <c r="E93" s="30" t="s">
        <v>530</v>
      </c>
      <c r="F93" s="21" t="s">
        <v>317</v>
      </c>
      <c r="G93" s="30" t="s">
        <v>318</v>
      </c>
      <c r="H93" s="21" t="s">
        <v>319</v>
      </c>
      <c r="I93" s="21" t="s">
        <v>320</v>
      </c>
      <c r="J93" s="30" t="s">
        <v>531</v>
      </c>
    </row>
    <row r="94" ht="42" customHeight="1" spans="1:10">
      <c r="A94" s="141" t="s">
        <v>300</v>
      </c>
      <c r="B94" s="21" t="s">
        <v>529</v>
      </c>
      <c r="C94" s="21" t="s">
        <v>314</v>
      </c>
      <c r="D94" s="21" t="s">
        <v>326</v>
      </c>
      <c r="E94" s="30" t="s">
        <v>358</v>
      </c>
      <c r="F94" s="21" t="s">
        <v>317</v>
      </c>
      <c r="G94" s="30" t="s">
        <v>359</v>
      </c>
      <c r="H94" s="21" t="s">
        <v>350</v>
      </c>
      <c r="I94" s="21" t="s">
        <v>320</v>
      </c>
      <c r="J94" s="30" t="s">
        <v>532</v>
      </c>
    </row>
    <row r="95" ht="42" customHeight="1" spans="1:10">
      <c r="A95" s="141" t="s">
        <v>300</v>
      </c>
      <c r="B95" s="21" t="s">
        <v>529</v>
      </c>
      <c r="C95" s="21" t="s">
        <v>314</v>
      </c>
      <c r="D95" s="21" t="s">
        <v>332</v>
      </c>
      <c r="E95" s="30" t="s">
        <v>333</v>
      </c>
      <c r="F95" s="21" t="s">
        <v>334</v>
      </c>
      <c r="G95" s="30" t="s">
        <v>335</v>
      </c>
      <c r="H95" s="21" t="s">
        <v>361</v>
      </c>
      <c r="I95" s="21" t="s">
        <v>330</v>
      </c>
      <c r="J95" s="30" t="s">
        <v>533</v>
      </c>
    </row>
    <row r="96" ht="42" customHeight="1" spans="1:10">
      <c r="A96" s="141" t="s">
        <v>300</v>
      </c>
      <c r="B96" s="21" t="s">
        <v>529</v>
      </c>
      <c r="C96" s="21" t="s">
        <v>314</v>
      </c>
      <c r="D96" s="21" t="s">
        <v>315</v>
      </c>
      <c r="E96" s="30" t="s">
        <v>364</v>
      </c>
      <c r="F96" s="21" t="s">
        <v>334</v>
      </c>
      <c r="G96" s="30" t="s">
        <v>534</v>
      </c>
      <c r="H96" s="21" t="s">
        <v>361</v>
      </c>
      <c r="I96" s="21" t="s">
        <v>320</v>
      </c>
      <c r="J96" s="30" t="s">
        <v>535</v>
      </c>
    </row>
    <row r="97" ht="42" customHeight="1" spans="1:10">
      <c r="A97" s="141" t="s">
        <v>300</v>
      </c>
      <c r="B97" s="21" t="s">
        <v>529</v>
      </c>
      <c r="C97" s="21" t="s">
        <v>337</v>
      </c>
      <c r="D97" s="21" t="s">
        <v>338</v>
      </c>
      <c r="E97" s="30" t="s">
        <v>536</v>
      </c>
      <c r="F97" s="21" t="s">
        <v>328</v>
      </c>
      <c r="G97" s="30" t="s">
        <v>368</v>
      </c>
      <c r="H97" s="21" t="s">
        <v>369</v>
      </c>
      <c r="I97" s="21" t="s">
        <v>330</v>
      </c>
      <c r="J97" s="30" t="s">
        <v>537</v>
      </c>
    </row>
    <row r="98" ht="42" customHeight="1" spans="1:10">
      <c r="A98" s="141" t="s">
        <v>300</v>
      </c>
      <c r="B98" s="21" t="s">
        <v>529</v>
      </c>
      <c r="C98" s="21" t="s">
        <v>337</v>
      </c>
      <c r="D98" s="21" t="s">
        <v>342</v>
      </c>
      <c r="E98" s="30" t="s">
        <v>538</v>
      </c>
      <c r="F98" s="21" t="s">
        <v>328</v>
      </c>
      <c r="G98" s="30" t="s">
        <v>539</v>
      </c>
      <c r="H98" s="21" t="s">
        <v>369</v>
      </c>
      <c r="I98" s="21" t="s">
        <v>330</v>
      </c>
      <c r="J98" s="30" t="s">
        <v>540</v>
      </c>
    </row>
    <row r="99" ht="42" customHeight="1" spans="1:10">
      <c r="A99" s="141" t="s">
        <v>300</v>
      </c>
      <c r="B99" s="21" t="s">
        <v>529</v>
      </c>
      <c r="C99" s="21" t="s">
        <v>346</v>
      </c>
      <c r="D99" s="21" t="s">
        <v>347</v>
      </c>
      <c r="E99" s="30" t="s">
        <v>371</v>
      </c>
      <c r="F99" s="21" t="s">
        <v>328</v>
      </c>
      <c r="G99" s="30" t="s">
        <v>349</v>
      </c>
      <c r="H99" s="21" t="s">
        <v>350</v>
      </c>
      <c r="I99" s="21" t="s">
        <v>320</v>
      </c>
      <c r="J99" s="30" t="s">
        <v>372</v>
      </c>
    </row>
  </sheetData>
  <mergeCells count="22">
    <mergeCell ref="A3:J3"/>
    <mergeCell ref="A4:H4"/>
    <mergeCell ref="A8:A17"/>
    <mergeCell ref="A18:A24"/>
    <mergeCell ref="A25:A32"/>
    <mergeCell ref="A33:A39"/>
    <mergeCell ref="A40:A52"/>
    <mergeCell ref="A53:A61"/>
    <mergeCell ref="A62:A69"/>
    <mergeCell ref="A70:A84"/>
    <mergeCell ref="A85:A92"/>
    <mergeCell ref="A93:A99"/>
    <mergeCell ref="B8:B17"/>
    <mergeCell ref="B18:B24"/>
    <mergeCell ref="B25:B32"/>
    <mergeCell ref="B33:B39"/>
    <mergeCell ref="B40:B52"/>
    <mergeCell ref="B53:B61"/>
    <mergeCell ref="B62:B69"/>
    <mergeCell ref="B70:B84"/>
    <mergeCell ref="B85:B92"/>
    <mergeCell ref="B93:B9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WPS_1539581987</cp:lastModifiedBy>
  <dcterms:created xsi:type="dcterms:W3CDTF">2025-02-07T07:07:00Z</dcterms:created>
  <dcterms:modified xsi:type="dcterms:W3CDTF">2025-02-07T09:04:43Z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D937684CAFB340F8903057CD56197B31_13</vt:lpwstr>
  </property>
  <property fmtid="{D5CDD505-2E9C-101B-9397-08002B2CF9AE}" pid="3" name="KSOProductBuildVer">
    <vt:lpwstr>2052-12.1.0.19770</vt:lpwstr>
  </property>
</Properties>
</file>