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<sst xmlns="http://schemas.openxmlformats.org/spreadsheetml/2006/main" count="1154" uniqueCount="499">
  <si>
    <t>预算01-1表</t>
  </si>
  <si>
    <t>2025年财务收支预算总表部门</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</si>
  <si>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</si>
  <si>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</si>
  <si>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</si>
  <si>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</si>
  <si>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</si>
  <si>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</si>
  <si>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</si>
  <si>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</si>
  <si>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</si>
  <si>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</si>
  <si>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</si>
  <si>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</si>
  <si>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</si>
  <si>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</si>
  <si>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</si>
  <si>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</si>
  <si>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</si>
  <si>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</si>
  <si>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</si>
  <si>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</si>
  <si>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</si>
  <si>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</si>
  <si>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</si>
  <si>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</si>
  <si>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</si>
  <si>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</si>
  <si>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</si>
  <si>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</si>
  <si>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</si>
  <si>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</si>
  <si>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</si>
  <si>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</si>
  <si>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</si>
  <si>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</si>
  <si>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</si>
  <si>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</si>
  <si>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</si>
  <si>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</si>
  <si>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</si>
  <si>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</si>
  <si>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</si>
  <si>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</si>
  <si>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</si>
  <si>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</si>
  <si>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</si>
  <si>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</si>
  <si>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</si>
  <si>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</si>
  <si>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</si>
  <si>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</si>
  <si>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</si>
  <si>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</si>
  <si>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</si>
  <si>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单位名称：昆明经济技术开发区瑞云小学</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</si>
  <si>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</si>
  <si>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</si>
  <si>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</si>
  <si>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</si>
  <si>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</si>
  <si>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</si>
  <si>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</si>
  <si>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</si>
  <si>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</si>
  <si>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</si>
  <si>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</si>
  <si>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</si>
  <si>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</si>
  <si>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</si>
  <si>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</si>
  <si>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</si>
  <si>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211018</t>
  </si>
  <si>
    <t>昆明经济技术开发区瑞云小学</t>
  </si>
  <si>
    <t>预算01-3表</t>
  </si>
  <si>
    <t>2025年部门支出预算表</t>
  </si>
  <si>
    <t>单位：元</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</si>
  <si>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</si>
  <si>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</si>
  <si>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</si>
  <si>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</si>
  <si>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</si>
  <si>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</si>
  <si>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</si>
  <si>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</si>
  <si>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</si>
  <si>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</si>
  <si>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</si>
  <si>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</si>
  <si>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</si>
  <si>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</si>
  <si>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</si>
  <si>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2050202</t>
  </si>
  <si>
    <t>小学教育</t>
  </si>
  <si>
    <t>2050299</t>
  </si>
  <si>
    <t>其他普通教育支出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</si>
  <si>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</si>
  <si>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</si>
  <si>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</si>
  <si>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</si>
  <si>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</si>
  <si>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</si>
  <si>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</si>
  <si>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</si>
  <si>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</si>
  <si>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</si>
  <si>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</si>
  <si>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</si>
  <si>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</si>
  <si>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</si>
  <si>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</si>
  <si>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</si>
  <si>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</si>
  <si>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</si>
  <si>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</si>
  <si>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</si>
  <si>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</si>
  <si>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</si>
  <si>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</si>
  <si>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</si>
  <si>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</si>
  <si>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</si>
  <si>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</si>
  <si>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</si>
  <si>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</si>
  <si>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</si>
  <si>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</si>
  <si>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</si>
  <si>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</si>
  <si>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</si>
  <si>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</si>
  <si>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</si>
  <si>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</si>
  <si>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</si>
  <si>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</si>
  <si>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</si>
  <si>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</si>
  <si>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</si>
  <si>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</si>
  <si>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</si>
  <si>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</si>
  <si>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</si>
  <si>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</si>
  <si>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</si>
  <si>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</si>
  <si>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</si>
  <si>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</si>
  <si>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</si>
  <si>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</si>
  <si>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</si>
  <si>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</si>
  <si>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</si>
  <si>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</si>
  <si>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支  出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</si>
  <si>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</si>
  <si>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</si>
  <si>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</si>
  <si>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</si>
  <si>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</si>
  <si>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</si>
  <si>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</si>
  <si>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</si>
  <si>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</si>
  <si>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</si>
  <si>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</si>
  <si>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</si>
  <si>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</si>
  <si>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“三公”经费合计</t>
  </si>
  <si>
    <t>因公出国（境）费</t>
  </si>
  <si>
    <t>公务用车购置及运行费</t>
  </si>
  <si>
    <t>公务接待费</t>
  </si>
  <si>
    <t>公务用车购置费</t>
  </si>
  <si>
    <t>公务用车运行费</t>
  </si>
  <si>
    <t>备注：本单位不涉及一般公共预算“三公”经费支出预算，本表数据为空</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</si>
  <si>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</si>
  <si>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</si>
  <si>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</si>
  <si>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</si>
  <si>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</si>
  <si>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</si>
  <si>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</si>
  <si>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</si>
  <si>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</si>
  <si>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</si>
  <si>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</si>
  <si>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</si>
  <si>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</si>
  <si>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</si>
  <si>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</si>
  <si>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</si>
  <si>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</si>
  <si>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530184241100002169815</t>
  </si>
  <si>
    <t>事业人员基本支出工资</t>
  </si>
  <si>
    <t>30101</t>
  </si>
  <si>
    <t>基本工资</t>
  </si>
  <si>
    <t>30102</t>
  </si>
  <si>
    <t>津贴补贴</t>
  </si>
  <si>
    <t>30103</t>
  </si>
  <si>
    <t>奖金</t>
  </si>
  <si>
    <t>30107</t>
  </si>
  <si>
    <t>绩效工资</t>
  </si>
  <si>
    <t>530184241100002169809</t>
  </si>
  <si>
    <t>事业人员绩效奖励</t>
  </si>
  <si>
    <t>530184241100002168585</t>
  </si>
  <si>
    <t>社会保障缴费</t>
  </si>
  <si>
    <t>30112</t>
  </si>
  <si>
    <t>其他社会保障缴费</t>
  </si>
  <si>
    <t>30108</t>
  </si>
  <si>
    <t>机关事业单位基本养老保险缴费</t>
  </si>
  <si>
    <t>30109</t>
  </si>
  <si>
    <t>职业年金缴费</t>
  </si>
  <si>
    <t>30110</t>
  </si>
  <si>
    <t>职工基本医疗保险缴费</t>
  </si>
  <si>
    <t>530184241100002168587</t>
  </si>
  <si>
    <t>30113</t>
  </si>
  <si>
    <t>530184241100002168588</t>
  </si>
  <si>
    <t>其他人员支出</t>
  </si>
  <si>
    <t>30199</t>
  </si>
  <si>
    <t>其他工资福利支出</t>
  </si>
  <si>
    <t>530184251100003612648</t>
  </si>
  <si>
    <t>工会经费</t>
  </si>
  <si>
    <t>30228</t>
  </si>
  <si>
    <t>530184251100003840814</t>
  </si>
  <si>
    <t>编外合同制人员公用经费</t>
  </si>
  <si>
    <t>30229</t>
  </si>
  <si>
    <t>福利费</t>
  </si>
  <si>
    <t>530184251100003840809</t>
  </si>
  <si>
    <t>劳务派遣人员经费</t>
  </si>
  <si>
    <t>30226</t>
  </si>
  <si>
    <t>劳务费</t>
  </si>
  <si>
    <t>530184241100002168599</t>
  </si>
  <si>
    <t>学校生均公用经费</t>
  </si>
  <si>
    <t>30201</t>
  </si>
  <si>
    <t>办公费</t>
  </si>
  <si>
    <t>30205</t>
  </si>
  <si>
    <t>水费</t>
  </si>
  <si>
    <t>30206</t>
  </si>
  <si>
    <t>电费</t>
  </si>
  <si>
    <t>30207</t>
  </si>
  <si>
    <t>邮电费</t>
  </si>
  <si>
    <t>30213</t>
  </si>
  <si>
    <t>维修（护）费</t>
  </si>
  <si>
    <t>30216</t>
  </si>
  <si>
    <t>培训费</t>
  </si>
  <si>
    <t>530184231100001202712</t>
  </si>
  <si>
    <t>一般公用经费</t>
  </si>
  <si>
    <t>530184251100003840815</t>
  </si>
  <si>
    <t>残疾人保障金</t>
  </si>
  <si>
    <t>30299</t>
  </si>
  <si>
    <t>其他商品和服务支出</t>
  </si>
  <si>
    <t>预算05-1表</t>
  </si>
  <si>
    <t>2025年部门项目支出预算表</t>
  </si>
  <si>
    <t>项目分类</t>
  </si>
  <si>
    <t>项目单位</t>
  </si>
  <si>
    <t>本年拨款</t>
  </si>
  <si>
    <t>其中：本次下达</t>
  </si>
  <si>
    <t>民生类</t>
  </si>
  <si>
    <t>530184231100001152537</t>
  </si>
  <si>
    <t>非同级财政拨款经费</t>
  </si>
  <si>
    <t>30308</t>
  </si>
  <si>
    <t>助学金</t>
  </si>
  <si>
    <t>31002</t>
  </si>
  <si>
    <t>办公设备购置</t>
  </si>
  <si>
    <t>530184231100001152519</t>
  </si>
  <si>
    <t>保安服务专项经费</t>
  </si>
  <si>
    <t>530184251100003597436</t>
  </si>
  <si>
    <t>教师工作专项经费</t>
  </si>
  <si>
    <t xml:space="preserve">530184241100002166049
</t>
  </si>
  <si>
    <t>教学设施设备项目专项经费</t>
  </si>
  <si>
    <t>530184231100001152535</t>
  </si>
  <si>
    <t>课后服务专项经费</t>
  </si>
  <si>
    <t>530184231100001152531</t>
  </si>
  <si>
    <t>物业管理服务专项经费</t>
  </si>
  <si>
    <t>30209</t>
  </si>
  <si>
    <t>物业管理费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</si>
  <si>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</si>
  <si>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</si>
  <si>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</si>
  <si>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</si>
  <si>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</si>
  <si>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</si>
  <si>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</si>
  <si>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</si>
  <si>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</si>
  <si>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</si>
  <si>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</si>
  <si>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</si>
  <si>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为提高学校物业管理工作质量，加强学校治安及消防管理、校园设施设备管理、以及校园绿化、清洁卫生管理，确保学校公共秩序安全有序，校园卫生干净、整洁；2025年我校申请物业服务经费，预计需要资金33.46万元。
1.我校2024年物业服务人员6人，合同服务期限时间为2024年5月24至2025年5月23日，合同资金21.57万元，2024年支付合同半年保安服务费10.78万元，2025年还需支付合同半年保安服务费10.78万元。
2.根据学校实际情况测算，2025年学校需要物业服务人员14人，服务期限时间为2025年5月24日至2026年5月23日,服务时间12个月,依照2700元/人/月计算，2025年预计需要支付资金22.68万元。</t>
  </si>
  <si>
    <t>产出指标</t>
  </si>
  <si>
    <t>数量指标</t>
  </si>
  <si>
    <t>物业服务人数</t>
  </si>
  <si>
    <t>=</t>
  </si>
  <si>
    <t>14</t>
  </si>
  <si>
    <t>人</t>
  </si>
  <si>
    <t>定量指标</t>
  </si>
  <si>
    <t>反映维护校园物业管理服务人员数量</t>
  </si>
  <si>
    <t>质量指标</t>
  </si>
  <si>
    <t>保安、保洁、维修质量达标率</t>
  </si>
  <si>
    <t>85</t>
  </si>
  <si>
    <t>%</t>
  </si>
  <si>
    <t>考察保安、保洁、维修质量是否达标</t>
  </si>
  <si>
    <t>时效指标</t>
  </si>
  <si>
    <t>维修响应及时性</t>
  </si>
  <si>
    <t>&lt;=</t>
  </si>
  <si>
    <t>每</t>
  </si>
  <si>
    <t>天</t>
  </si>
  <si>
    <t>反映校园维修处理及时情况</t>
  </si>
  <si>
    <t>成本指标</t>
  </si>
  <si>
    <t>经济成本指标</t>
  </si>
  <si>
    <t>334650</t>
  </si>
  <si>
    <t>元</t>
  </si>
  <si>
    <t>反映2025年物业服务管理的成本</t>
  </si>
  <si>
    <t>效益指标</t>
  </si>
  <si>
    <t>社会效益</t>
  </si>
  <si>
    <t>保障校园安全、改善校园卫生情况，提升校园整体形象</t>
  </si>
  <si>
    <t>提升校园整体</t>
  </si>
  <si>
    <t>是/否</t>
  </si>
  <si>
    <t>定性指标</t>
  </si>
  <si>
    <t>反映物业服务及保洁绿化服务的情况，提升校园整体形象</t>
  </si>
  <si>
    <t>满意度指标</t>
  </si>
  <si>
    <t>服务对象满意度</t>
  </si>
  <si>
    <t>学生家长满意度</t>
  </si>
  <si>
    <t>&gt;=</t>
  </si>
  <si>
    <t>反映家长对学校保洁人员管理服务满意度、学生对学校保洁人员管理服务满意度、教师对学校保洁人员管理服务满意度</t>
  </si>
  <si>
    <t>2025年课后服务项目面向全体在校学生开展服务，由学生及家长自愿选择参加，预计覆盖人数975人，开设多门课程，课程范围涉及体育、音乐、绘画、等领域，让学生德、智、体、美、劳各方面技能得到全面发展，持续影响学生今后的学习、生活，让学生整体综合成绩得到提升；严格落实5+2政策，每周开展5天，每天天课后服务从3：40至5：30共计110分钟；认真开展课后服务，面向全体学生进行开展，覆盖率辐射面广。学生通过参加课后服务活动，能够获得在课堂中学不到的知识、技能、有利于激发学生学习兴趣、发展个性特长，促进学生全面发展，保证大部分孩子在学校基本完成家庭作业；学生在校内免费上兴趣班，同时有专业的老师及时辅导学生完成家庭作业，确实减轻家庭精神和经济负担，增强学校服务能力，提升家长对学校的满意度。</t>
  </si>
  <si>
    <t>开设课程门数</t>
  </si>
  <si>
    <t>7</t>
  </si>
  <si>
    <t>门</t>
  </si>
  <si>
    <t>开展课后服务开设课程的数量</t>
  </si>
  <si>
    <t>培训课后服务学生人数</t>
  </si>
  <si>
    <t>975</t>
  </si>
  <si>
    <t>反映学校组织开展课后服务的学生人数</t>
  </si>
  <si>
    <t>学生参加课后服务参加率</t>
  </si>
  <si>
    <t>98</t>
  </si>
  <si>
    <t>反映学生参加课后服务的情况，参加率=（参加人数/学生总人数）*100%</t>
  </si>
  <si>
    <t>课后服务开展结束时间</t>
  </si>
  <si>
    <t>2025年12月31日</t>
  </si>
  <si>
    <t>年</t>
  </si>
  <si>
    <t xml:space="preserve">反映项目实际完成时间与计划完成时间的比较，用以反映和考核项目产出时效目标的实现程度
</t>
  </si>
  <si>
    <t>1267500</t>
  </si>
  <si>
    <t>反映课后服务所需的资金成本</t>
  </si>
  <si>
    <t>增强教育服务能力，发展个性特长，促进学生全面发展</t>
  </si>
  <si>
    <t>效果明显增强</t>
  </si>
  <si>
    <t>反映课后服务增强教育服务能力，提升获得感和幸福感</t>
  </si>
  <si>
    <t>学生及家长对学校课后服务的满意度</t>
  </si>
  <si>
    <t>反映在规定时间内为全校学生提供课后服务，家长满意度达到85%以上。</t>
  </si>
  <si>
    <t>根据《云南省中小学美术教学设备建设标准与管理规范》要求，我校目前拥有20个班级每班平均50人左右，已达到建设美术专用教室一类标准，故我校计划于2025年配置一间美术专用教室并购买相关美术设备。购买的美术用品：学生美术桌3张，预计需资金16200元</t>
  </si>
  <si>
    <t>学生美术桌</t>
  </si>
  <si>
    <t>张</t>
  </si>
  <si>
    <t>反映购买学生美术桌的数量</t>
  </si>
  <si>
    <t>验收合格率</t>
  </si>
  <si>
    <t>90</t>
  </si>
  <si>
    <t>反映购买办公设备验收的质量标准</t>
  </si>
  <si>
    <t>采购完成时间</t>
  </si>
  <si>
    <t>预算在规定时间内完成采购</t>
  </si>
  <si>
    <t>16200</t>
  </si>
  <si>
    <t>反映采购美术教学设施设备的成本</t>
  </si>
  <si>
    <t>满足教师办公所需，提高教育教学质量</t>
  </si>
  <si>
    <t>效果明显</t>
  </si>
  <si>
    <t>改善</t>
  </si>
  <si>
    <t>师生满意度</t>
  </si>
  <si>
    <t>达到师生满意度</t>
  </si>
  <si>
    <t>为了保障学校教师工作的顺利进行，学校党支部即按照党组织领导的校长负责制的相关工作要求积极开展工作,加强组织党员学习培训，加强党建文化建设，落实教师体检工作以及体育教师室外工作劳保待遇。</t>
  </si>
  <si>
    <t>党员培训人员</t>
  </si>
  <si>
    <t>9</t>
  </si>
  <si>
    <t>反映党员培训的人员数量</t>
  </si>
  <si>
    <t>购买教师服装的标准</t>
  </si>
  <si>
    <t>1500</t>
  </si>
  <si>
    <t>元/人</t>
  </si>
  <si>
    <t>反映体育教师购买服装的标准</t>
  </si>
  <si>
    <t>教师体检人数</t>
  </si>
  <si>
    <t>38</t>
  </si>
  <si>
    <t>反映参加教师体检的人数数量</t>
  </si>
  <si>
    <t>80550</t>
  </si>
  <si>
    <t>反映完成教师工作经费的成本</t>
  </si>
  <si>
    <t>强化党建引领作用，壮大党组织队伍，宣传爱国主义核心观念</t>
  </si>
  <si>
    <t>次</t>
  </si>
  <si>
    <t>教师满意度</t>
  </si>
  <si>
    <t>反映教师对工作完成的满意度</t>
  </si>
  <si>
    <t>昆明经济技术开发区瑞云小学2024年秋季学期共有师生1029人，含借校办学的经开二小师生，现学校共有34个教学班，师生1756人，为确保校园的安全、稳定，2025年我校申请安保经费51.62万元。         1.我校2024年安保专职人员12人，合同服务期限时间为2024年5月18至2025年5月17日，合同资金47.65万元，2024年支付合同半年保安服务费23.82万元，2025年还需支付合同半年保安服务费23.82万元。2.根据学校实际情况测算，2025年学校需要安保专职人员14人，服务期限时间为2025年5月18日至2026年5月17日,服务时间12个月,依照 3310元/人/月计算，2025年预计需要支付资金27.80万元。</t>
  </si>
  <si>
    <t>安保人数</t>
  </si>
  <si>
    <t>反映参加服务的保安人员数量</t>
  </si>
  <si>
    <t>保安人员在岗率</t>
  </si>
  <si>
    <t>100</t>
  </si>
  <si>
    <t>反映每个时段的值班人员必须保障按时到岗，无缺岗、迟到、脱岗现象。</t>
  </si>
  <si>
    <t>巡查频率</t>
  </si>
  <si>
    <t>反映学生在校期间安保人员每天巡查校园次数</t>
  </si>
  <si>
    <t>516288</t>
  </si>
  <si>
    <t>反映2025年保安服务管理的成本</t>
  </si>
  <si>
    <t>保障校园安全</t>
  </si>
  <si>
    <t>有效促进</t>
  </si>
  <si>
    <t>反映安保服务保障校园安全情况</t>
  </si>
  <si>
    <t>人身财产安全事故发生率</t>
  </si>
  <si>
    <t>0</t>
  </si>
  <si>
    <t>反映人身财产安全事故发生情况</t>
  </si>
  <si>
    <t>反映家长对学校安保人员管理服务满意度、学生对学校安保人员管理服务满意度、教师对学校安保人员管理服务满意度</t>
  </si>
  <si>
    <t>核算2025年度非同级财政预算单位划拨各类专项资金。</t>
  </si>
  <si>
    <t>非同级财政预算单位</t>
  </si>
  <si>
    <t>按照拨款单位核算</t>
  </si>
  <si>
    <t>户</t>
  </si>
  <si>
    <t>核算2023年度非同级财政预算单位划拨各类专项资金</t>
  </si>
  <si>
    <t>按照学校资金管理办法核算各类专项资金，专款专用，专账核算</t>
  </si>
  <si>
    <t>各类专项资金，专款专用，专账核算</t>
  </si>
  <si>
    <t>项</t>
  </si>
  <si>
    <t>1514500</t>
  </si>
  <si>
    <t>反映非同级财政专项资金使用的成本</t>
  </si>
  <si>
    <t>经济效益</t>
  </si>
  <si>
    <t>按照金学校专项资金管理办法核算各类专项资金，专款专用，专账核算</t>
  </si>
  <si>
    <t>学校在职员工、学生及学生家长满意度调查</t>
  </si>
  <si>
    <t>95</t>
  </si>
  <si>
    <t>预算06表</t>
  </si>
  <si>
    <t>2025年部门政府性基金预算支出预算表</t>
  </si>
  <si>
    <t>政府性基金预算支出</t>
  </si>
  <si>
    <t>备注：本单位不涉及政府性基金预算支出预算，本表数据为空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</si>
  <si>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</si>
  <si>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</si>
  <si>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</si>
  <si>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</si>
  <si>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</si>
  <si>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</si>
  <si>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</si>
  <si>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</si>
  <si>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</si>
  <si>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</si>
  <si>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</si>
  <si>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</si>
  <si>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保安服务</t>
  </si>
  <si>
    <t>物业管理服务</t>
  </si>
  <si>
    <t>教师办公桌</t>
  </si>
  <si>
    <t>教学、实验用桌</t>
  </si>
  <si>
    <t>移动大屏98寸智能交互平板</t>
  </si>
  <si>
    <t>平板式计算机</t>
  </si>
  <si>
    <t>套</t>
  </si>
  <si>
    <t>台式电脑</t>
  </si>
  <si>
    <t>台式计算机</t>
  </si>
  <si>
    <t>台</t>
  </si>
  <si>
    <t>预算08表</t>
  </si>
  <si>
    <t>2025年部门政府购买服务预算表</t>
  </si>
  <si>
    <t>政府购买服务项目</t>
  </si>
  <si>
    <t>政府购买服务目录</t>
  </si>
  <si>
    <t>备注：本单位不涉及政府购买服务预算，本表数据为空</t>
  </si>
  <si>
    <t>预算09-1表</t>
  </si>
  <si>
    <t>2025年对下转移支付预算表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</si>
  <si>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</si>
  <si>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</si>
  <si>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</si>
  <si>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</si>
  <si>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</si>
  <si>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</si>
  <si>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</si>
  <si>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</si>
  <si>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</si>
  <si>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</si>
  <si>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</si>
  <si>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</si>
  <si>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</si>
  <si>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</si>
  <si>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</si>
  <si>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</si>
  <si>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</si>
  <si>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</si>
  <si>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</si>
  <si>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</si>
  <si>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</si>
  <si>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</si>
  <si>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备注：本单位不涉及对下转移支付预算，本表数据为空</t>
  </si>
  <si>
    <t>预算09-2表</t>
  </si>
  <si>
    <t>2025年对下转移支付绩效目标表</t>
  </si>
  <si>
    <t>备注：本单位不涉及对下转移支付绩效目标，本表数据为空</t>
  </si>
  <si>
    <t>预算10表</t>
  </si>
  <si>
    <t>2025年新增资产配置表</t>
  </si>
  <si>
    <t>资产类别</t>
  </si>
  <si>
    <t>资产分类代码.名称</t>
  </si>
  <si>
    <t>资产名称</t>
  </si>
  <si>
    <t>计量单位</t>
  </si>
  <si>
    <t>财政部门批复数（元）</t>
  </si>
  <si>
    <t>单价</t>
  </si>
  <si>
    <t>金额</t>
  </si>
  <si>
    <t>8</t>
  </si>
  <si>
    <t>A05 家具和用品</t>
  </si>
  <si>
    <t>A05010203 教学、实验用桌</t>
  </si>
  <si>
    <t>A02 设备</t>
  </si>
  <si>
    <t>A02010105 台式计算机</t>
  </si>
  <si>
    <t>A05010304 教学、实验椅凳</t>
  </si>
  <si>
    <t>学生美术凳</t>
  </si>
  <si>
    <t>A02010109 平板式计算机</t>
  </si>
  <si>
    <t>移动大屏</t>
  </si>
  <si>
    <t>预算11表</t>
  </si>
  <si>
    <t>2025年中央转移支付补助项目支出预算表</t>
  </si>
  <si>
    <t>上级补助</t>
  </si>
  <si>
    <t>备注：本单位不涉及中央转移支付补助项目支出预算，本表数据为空</t>
  </si>
  <si>
    <t>预算12表</t>
  </si>
  <si>
    <t>2025年部门项目支出中期规划预算表</t>
  </si>
  <si>
    <t>项目级次</t>
  </si>
  <si>
    <t>2025年</t>
  </si>
  <si>
    <t>2026年</t>
  </si>
  <si>
    <t>2027年</t>
  </si>
  <si>
    <t>211018 昆明经济技术开发区瑞云小学</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</si>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</sst>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8">
    <font>
      <sz val="11"/>
      <color theme="1"/>
      <name val="宋体"/>
      <charset val="134"/>
      <scheme val="minor"/>
    </font>
    <font>
      <sz val="10"/>
      <name val="Arial"/>
      <charset val="0"/>
    </font>
    <font>
      <sz val="10"/>
      <color rgb="FF000000"/>
      <name val="宋体"/>
      <charset val="134"/>
    </font>
    <font>
      <b/>
      <sz val="21"/>
      <color rgb="FF000000"/>
      <name val="宋体"/>
      <charset val="134"/>
    </font>
    <font>
      <sz val="11"/>
      <color indexed="8"/>
      <name val="宋体"/>
      <charset val="134"/>
    </font>
    <font>
      <sz val="10"/>
      <name val="宋体"/>
      <charset val="134"/>
    </font>
    <font>
      <sz val="11"/>
      <color rgb="FF000000"/>
      <name val="宋体"/>
      <charset val="134"/>
    </font>
    <font>
      <sz val="9"/>
      <name val="宋体"/>
      <charset val="134"/>
    </font>
    <font>
      <b/>
      <sz val="23"/>
      <color rgb="FF000000"/>
      <name val="宋体"/>
      <charset val="134"/>
    </font>
    <font>
      <sz val="9"/>
      <color rgb="FF000000"/>
      <name val="宋体"/>
      <charset val="134"/>
    </font>
    <font>
      <sz val="9"/>
      <color theme="1"/>
      <name val="宋体"/>
      <charset val="134"/>
    </font>
    <font>
      <sz val="11"/>
      <name val="宋体"/>
      <charset val="134"/>
      <scheme val="minor"/>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9.75"/>
      <color rgb="FF000000"/>
      <name val="SimSun"/>
      <charset val="134"/>
    </font>
    <font>
      <sz val="11"/>
      <color theme="1"/>
      <name val="宋体"/>
      <charset val="134"/>
    </font>
    <font>
      <b/>
      <sz val="18"/>
      <color rgb="FF000000"/>
      <name val="SimSun"/>
      <charset val="134"/>
    </font>
    <font>
      <sz val="12"/>
      <color rgb="FF000000"/>
      <name val="宋体"/>
      <charset val="134"/>
    </font>
    <font>
      <sz val="12"/>
      <name val="宋体"/>
      <charset val="134"/>
    </font>
    <font>
      <b/>
      <sz val="20"/>
      <color rgb="FF000000"/>
      <name val="宋体"/>
      <charset val="134"/>
    </font>
    <font>
      <b/>
      <sz val="9"/>
      <color rgb="FF000000"/>
      <name val="宋体"/>
      <charset val="134"/>
    </font>
    <font>
      <b/>
      <sz val="9"/>
      <color theme="1"/>
      <name val="宋体"/>
      <charset val="134"/>
    </font>
    <font>
      <sz val="10"/>
      <color theme="1"/>
      <name val="宋体"/>
      <charset val="134"/>
      <scheme val="minor"/>
    </font>
    <font>
      <sz val="10"/>
      <color theme="1"/>
      <name val="宋体"/>
      <charset val="134"/>
    </font>
    <font>
      <sz val="10"/>
      <color rgb="FF000000"/>
      <name val="Arial"/>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1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5" applyNumberFormat="0" applyFill="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6" fillId="0" borderId="0" applyNumberFormat="0" applyFill="0" applyBorder="0" applyAlignment="0" applyProtection="0">
      <alignment vertical="center"/>
    </xf>
    <xf numFmtId="0" fontId="37" fillId="4" borderId="17" applyNumberFormat="0" applyAlignment="0" applyProtection="0">
      <alignment vertical="center"/>
    </xf>
    <xf numFmtId="0" fontId="38" fillId="5" borderId="18" applyNumberFormat="0" applyAlignment="0" applyProtection="0">
      <alignment vertical="center"/>
    </xf>
    <xf numFmtId="0" fontId="39" fillId="5" borderId="17" applyNumberFormat="0" applyAlignment="0" applyProtection="0">
      <alignment vertical="center"/>
    </xf>
    <xf numFmtId="0" fontId="40" fillId="6" borderId="19" applyNumberFormat="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xf numFmtId="0" fontId="5" fillId="0" borderId="0"/>
  </cellStyleXfs>
  <cellXfs count="203">
    <xf numFmtId="0" fontId="0" fillId="0" borderId="0" xfId="0" applyFont="1" applyBorder="1"/>
    <xf numFmtId="0" fontId="1" fillId="0" borderId="0" xfId="0" applyFont="1" applyFill="1" applyBorder="1" applyAlignment="1"/>
    <xf numFmtId="0" fontId="0" fillId="0" borderId="0" xfId="0" applyFont="1" applyBorder="1" applyAlignment="1">
      <alignment horizontal="center" vertical="center"/>
    </xf>
    <xf numFmtId="49" fontId="2"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58" applyNumberFormat="1" applyFont="1" applyFill="1" applyBorder="1" applyAlignment="1" applyProtection="1">
      <alignment horizontal="left" vertical="center"/>
    </xf>
    <xf numFmtId="0" fontId="5" fillId="0" borderId="0" xfId="58" applyFill="1" applyAlignment="1">
      <alignment vertical="center"/>
    </xf>
    <xf numFmtId="0" fontId="5" fillId="0" borderId="0" xfId="58" applyFill="1" applyAlignment="1">
      <alignment horizontal="right" vertical="center"/>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2" fillId="0" borderId="7" xfId="0" applyFont="1" applyBorder="1" applyAlignment="1">
      <alignment horizontal="center" vertical="center"/>
    </xf>
    <xf numFmtId="0" fontId="7" fillId="0" borderId="2" xfId="57" applyFont="1" applyFill="1" applyBorder="1" applyAlignment="1" applyProtection="1">
      <alignment horizontal="center" vertical="center" wrapText="1"/>
      <protection locked="0"/>
    </xf>
    <xf numFmtId="0" fontId="7" fillId="0" borderId="3" xfId="57" applyFont="1" applyFill="1" applyBorder="1" applyAlignment="1" applyProtection="1">
      <alignment horizontal="left" vertical="center" wrapText="1"/>
      <protection locked="0"/>
    </xf>
    <xf numFmtId="0" fontId="7" fillId="0" borderId="4" xfId="57" applyFont="1" applyFill="1" applyBorder="1" applyAlignment="1" applyProtection="1">
      <alignment horizontal="left" vertical="center" wrapText="1"/>
      <protection locked="0"/>
    </xf>
    <xf numFmtId="0" fontId="8" fillId="0" borderId="0" xfId="0" applyFont="1" applyBorder="1" applyAlignment="1">
      <alignment horizontal="center" vertical="center"/>
    </xf>
    <xf numFmtId="0" fontId="9" fillId="0" borderId="0" xfId="0" applyFont="1" applyBorder="1" applyAlignment="1" applyProtection="1">
      <alignment horizontal="left" vertical="center"/>
      <protection locked="0"/>
    </xf>
    <xf numFmtId="0" fontId="6" fillId="0" borderId="0" xfId="0" applyFont="1" applyBorder="1" applyAlignment="1">
      <alignment horizontal="left" vertical="center"/>
    </xf>
    <xf numFmtId="0" fontId="6" fillId="0" borderId="0" xfId="0" applyFont="1" applyBorder="1"/>
    <xf numFmtId="0" fontId="6" fillId="0" borderId="5" xfId="0" applyFont="1" applyBorder="1" applyAlignment="1">
      <alignment horizontal="center" vertical="center"/>
    </xf>
    <xf numFmtId="0" fontId="9" fillId="0" borderId="7" xfId="0" applyFont="1" applyBorder="1" applyAlignment="1">
      <alignment horizontal="left" vertical="center" wrapText="1"/>
    </xf>
    <xf numFmtId="0" fontId="9" fillId="0" borderId="7" xfId="0" applyFont="1" applyBorder="1" applyAlignment="1" applyProtection="1">
      <alignment horizontal="left" vertical="center" wrapText="1"/>
      <protection locked="0"/>
    </xf>
    <xf numFmtId="176" fontId="10"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9" fillId="0" borderId="3" xfId="0" applyFont="1" applyBorder="1" applyAlignment="1">
      <alignment horizontal="left" vertical="center"/>
    </xf>
    <xf numFmtId="0" fontId="9" fillId="0" borderId="4" xfId="0" applyFont="1" applyBorder="1" applyAlignment="1">
      <alignment horizontal="left" vertical="center"/>
    </xf>
    <xf numFmtId="0" fontId="5" fillId="0" borderId="0" xfId="0" applyFont="1" applyFill="1" applyBorder="1" applyAlignment="1"/>
    <xf numFmtId="0" fontId="2" fillId="0" borderId="0" xfId="0" applyFont="1" applyBorder="1" applyAlignment="1" applyProtection="1">
      <alignment horizontal="right"/>
      <protection locked="0"/>
    </xf>
    <xf numFmtId="0" fontId="2" fillId="0" borderId="7" xfId="0" applyFont="1" applyBorder="1" applyAlignment="1" applyProtection="1">
      <alignment horizontal="center" vertical="center"/>
      <protection locked="0"/>
    </xf>
    <xf numFmtId="0" fontId="11" fillId="0" borderId="0" xfId="0" applyFont="1" applyBorder="1" applyAlignment="1">
      <alignment horizontal="center" vertical="center"/>
    </xf>
    <xf numFmtId="49" fontId="7" fillId="0" borderId="0" xfId="50" applyNumberFormat="1" applyFont="1" applyBorder="1">
      <alignment horizontal="left" vertical="center" wrapText="1"/>
    </xf>
    <xf numFmtId="49" fontId="7"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49" fontId="14" fillId="0" borderId="7" xfId="50" applyNumberFormat="1" applyFont="1" applyBorder="1" applyAlignment="1">
      <alignment horizontal="center" vertical="center" wrapText="1"/>
    </xf>
    <xf numFmtId="180" fontId="7" fillId="0" borderId="7" xfId="56" applyNumberFormat="1" applyFont="1" applyBorder="1">
      <alignment horizontal="right" vertical="center"/>
    </xf>
    <xf numFmtId="176" fontId="7" fillId="0" borderId="7" xfId="51" applyNumberFormat="1" applyFont="1" applyBorder="1">
      <alignment horizontal="right" vertical="center"/>
    </xf>
    <xf numFmtId="0" fontId="7" fillId="0" borderId="0" xfId="57" applyFont="1" applyFill="1" applyBorder="1" applyAlignment="1" applyProtection="1">
      <alignment vertical="top"/>
      <protection locked="0"/>
    </xf>
    <xf numFmtId="0" fontId="15"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0" borderId="7" xfId="0" applyFont="1" applyBorder="1" applyAlignment="1" applyProtection="1">
      <alignment horizontal="center" vertical="center"/>
      <protection locked="0"/>
    </xf>
    <xf numFmtId="0" fontId="16" fillId="0" borderId="7" xfId="0" applyFont="1" applyBorder="1" applyAlignment="1">
      <alignment horizontal="left" vertical="center" wrapText="1"/>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7" xfId="0" applyFont="1" applyBorder="1" applyAlignment="1" applyProtection="1">
      <alignment horizontal="center" vertical="center"/>
      <protection locked="0"/>
    </xf>
    <xf numFmtId="0" fontId="16" fillId="0" borderId="7" xfId="0" applyFont="1" applyBorder="1" applyAlignment="1" applyProtection="1">
      <alignment horizontal="left" vertical="center" wrapText="1"/>
      <protection locked="0"/>
    </xf>
    <xf numFmtId="0" fontId="5" fillId="0" borderId="0" xfId="57" applyFont="1" applyFill="1" applyBorder="1" applyAlignment="1" applyProtection="1">
      <alignment vertical="center"/>
    </xf>
    <xf numFmtId="0" fontId="9" fillId="0" borderId="0" xfId="0" applyFont="1" applyBorder="1" applyAlignment="1" applyProtection="1">
      <alignment horizontal="right" vertical="center"/>
      <protection locked="0"/>
    </xf>
    <xf numFmtId="0" fontId="2" fillId="0" borderId="0" xfId="0" applyFont="1" applyBorder="1" applyAlignment="1">
      <alignment horizontal="right" vertical="center"/>
    </xf>
    <xf numFmtId="0" fontId="15" fillId="0" borderId="0" xfId="0" applyFont="1" applyBorder="1" applyAlignment="1">
      <alignment horizontal="center" vertical="center" wrapText="1"/>
    </xf>
    <xf numFmtId="0" fontId="9" fillId="0" borderId="0" xfId="0" applyFont="1" applyBorder="1" applyAlignment="1">
      <alignment horizontal="left" vertical="center" wrapText="1"/>
    </xf>
    <xf numFmtId="0" fontId="6" fillId="0" borderId="0" xfId="0" applyFont="1" applyBorder="1" applyAlignment="1">
      <alignment wrapText="1"/>
    </xf>
    <xf numFmtId="0" fontId="2" fillId="0" borderId="0" xfId="0" applyFont="1" applyBorder="1" applyAlignment="1">
      <alignment horizontal="right" wrapText="1"/>
    </xf>
    <xf numFmtId="0" fontId="2" fillId="0" borderId="0" xfId="0" applyFont="1" applyBorder="1" applyAlignment="1">
      <alignment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xf>
    <xf numFmtId="176" fontId="10" fillId="0" borderId="7" xfId="51" applyNumberFormat="1" applyFont="1" applyBorder="1">
      <alignment horizontal="right" vertical="center"/>
    </xf>
    <xf numFmtId="0" fontId="5" fillId="0" borderId="0" xfId="57" applyFont="1" applyFill="1" applyBorder="1" applyAlignment="1" applyProtection="1"/>
    <xf numFmtId="0" fontId="9" fillId="0" borderId="0" xfId="0" applyFont="1" applyBorder="1" applyAlignment="1" applyProtection="1">
      <alignment horizontal="right"/>
      <protection locked="0"/>
    </xf>
    <xf numFmtId="0" fontId="9" fillId="0" borderId="0" xfId="0" applyFont="1" applyBorder="1" applyAlignment="1" applyProtection="1">
      <alignment vertical="top"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10" xfId="0" applyFont="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11" xfId="0" applyFont="1" applyBorder="1" applyAlignment="1">
      <alignment horizontal="center" vertical="center" wrapText="1"/>
    </xf>
    <xf numFmtId="0" fontId="6" fillId="0" borderId="11" xfId="0" applyFont="1" applyBorder="1" applyAlignment="1" applyProtection="1">
      <alignment horizontal="center" vertical="center" wrapText="1"/>
      <protection locked="0"/>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4" fontId="9" fillId="0" borderId="11" xfId="0" applyNumberFormat="1" applyFont="1" applyBorder="1" applyAlignment="1" applyProtection="1">
      <alignment horizontal="right" vertical="center"/>
      <protection locked="0"/>
    </xf>
    <xf numFmtId="0" fontId="9" fillId="0" borderId="12" xfId="0" applyFont="1" applyBorder="1" applyAlignment="1">
      <alignment horizontal="center" vertical="center"/>
    </xf>
    <xf numFmtId="0" fontId="9" fillId="0" borderId="13" xfId="0" applyFont="1" applyBorder="1" applyAlignment="1">
      <alignment horizontal="left" vertical="center"/>
    </xf>
    <xf numFmtId="0" fontId="9" fillId="0" borderId="11" xfId="0" applyFont="1" applyBorder="1" applyAlignment="1">
      <alignment horizontal="left" vertical="center"/>
    </xf>
    <xf numFmtId="49" fontId="5" fillId="0" borderId="0" xfId="57" applyNumberFormat="1" applyFont="1" applyFill="1" applyBorder="1" applyAlignment="1" applyProtection="1"/>
    <xf numFmtId="0" fontId="9" fillId="0" borderId="0" xfId="0" applyFont="1" applyBorder="1" applyAlignment="1" applyProtection="1">
      <alignment horizontal="right" vertical="center" wrapText="1"/>
      <protection locked="0"/>
    </xf>
    <xf numFmtId="0" fontId="9" fillId="0" borderId="0" xfId="0" applyFont="1" applyBorder="1" applyAlignment="1">
      <alignment horizontal="right" vertical="center" wrapText="1"/>
    </xf>
    <xf numFmtId="0" fontId="9" fillId="0" borderId="0" xfId="0" applyFont="1" applyBorder="1" applyAlignment="1" applyProtection="1">
      <alignment horizontal="right" wrapText="1"/>
      <protection locked="0"/>
    </xf>
    <xf numFmtId="0" fontId="9" fillId="0" borderId="0" xfId="0" applyFont="1" applyBorder="1" applyAlignment="1">
      <alignment horizontal="right" wrapText="1"/>
    </xf>
    <xf numFmtId="0" fontId="6" fillId="0" borderId="3" xfId="0" applyFont="1" applyBorder="1" applyAlignment="1" applyProtection="1">
      <alignment horizontal="center" vertical="center"/>
      <protection locked="0"/>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pplyProtection="1">
      <alignment horizontal="center" vertical="center"/>
      <protection locked="0"/>
    </xf>
    <xf numFmtId="0" fontId="6" fillId="0" borderId="13"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4" fontId="9" fillId="0" borderId="7" xfId="0" applyNumberFormat="1" applyFont="1" applyBorder="1" applyAlignment="1" applyProtection="1">
      <alignment horizontal="right" vertical="center"/>
      <protection locked="0"/>
    </xf>
    <xf numFmtId="0" fontId="0" fillId="0" borderId="0" xfId="0" applyFont="1" applyFill="1" applyBorder="1" applyAlignment="1"/>
    <xf numFmtId="0" fontId="9" fillId="0" borderId="0"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pplyProtection="1">
      <alignment horizontal="center" vertical="center"/>
      <protection locked="0"/>
    </xf>
    <xf numFmtId="0" fontId="9" fillId="0" borderId="7" xfId="0" applyFont="1" applyFill="1" applyBorder="1" applyAlignment="1">
      <alignment horizontal="left" vertical="center" wrapText="1" indent="1"/>
    </xf>
    <xf numFmtId="0" fontId="9" fillId="0" borderId="7" xfId="0" applyFont="1" applyFill="1" applyBorder="1" applyAlignment="1">
      <alignment horizontal="left" vertical="center" wrapText="1"/>
    </xf>
    <xf numFmtId="0" fontId="9" fillId="0" borderId="7" xfId="0" applyFont="1" applyFill="1" applyBorder="1" applyAlignment="1">
      <alignment horizontal="right" vertical="center"/>
    </xf>
    <xf numFmtId="176" fontId="10" fillId="0" borderId="7" xfId="0" applyNumberFormat="1" applyFont="1" applyFill="1" applyBorder="1" applyAlignment="1">
      <alignment horizontal="right" vertical="center"/>
    </xf>
    <xf numFmtId="0" fontId="9" fillId="0" borderId="11" xfId="0" applyFont="1" applyBorder="1" applyAlignment="1">
      <alignment horizontal="right" vertical="center"/>
    </xf>
    <xf numFmtId="0" fontId="9" fillId="0" borderId="0" xfId="0" applyFont="1" applyBorder="1" applyAlignment="1">
      <alignment horizontal="right" vertical="center"/>
    </xf>
    <xf numFmtId="0" fontId="9" fillId="0" borderId="0" xfId="0" applyFont="1" applyBorder="1" applyAlignment="1">
      <alignment horizontal="right"/>
    </xf>
    <xf numFmtId="0" fontId="9" fillId="0" borderId="0" xfId="0" applyFont="1" applyAlignment="1" applyProtection="1">
      <alignment horizontal="left" vertical="center" wrapText="1"/>
      <protection locked="0"/>
    </xf>
    <xf numFmtId="0" fontId="6" fillId="0" borderId="0" xfId="0" applyFont="1" applyBorder="1" applyAlignment="1">
      <alignment horizontal="left" vertical="center" wrapText="1"/>
    </xf>
    <xf numFmtId="0" fontId="2" fillId="0" borderId="0" xfId="0" applyFont="1" applyBorder="1" applyAlignment="1">
      <alignment horizontal="right"/>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49" fontId="10" fillId="0" borderId="7" xfId="50" applyNumberFormat="1" applyFont="1" applyBorder="1">
      <alignment horizontal="left" vertical="center" wrapText="1"/>
    </xf>
    <xf numFmtId="0" fontId="0" fillId="0" borderId="7" xfId="0" applyFont="1" applyFill="1" applyBorder="1" applyAlignment="1"/>
    <xf numFmtId="49" fontId="10" fillId="0" borderId="7" xfId="50" applyNumberFormat="1" applyFont="1" applyBorder="1" applyAlignment="1">
      <alignment horizontal="left" vertical="center" wrapText="1" indent="1"/>
    </xf>
    <xf numFmtId="49" fontId="10" fillId="0" borderId="7" xfId="50" applyNumberFormat="1" applyFont="1" applyFill="1" applyBorder="1">
      <alignment horizontal="left" vertical="center" wrapText="1"/>
    </xf>
    <xf numFmtId="0" fontId="10" fillId="0" borderId="0" xfId="0" applyFont="1" applyBorder="1" applyAlignment="1">
      <alignment horizontal="left" vertical="center"/>
    </xf>
    <xf numFmtId="0" fontId="17" fillId="0" borderId="7" xfId="0" applyFont="1" applyBorder="1" applyAlignment="1">
      <alignment horizontal="center"/>
    </xf>
    <xf numFmtId="0" fontId="9" fillId="2" borderId="7"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18" fillId="0" borderId="7" xfId="0" applyFont="1" applyBorder="1" applyAlignment="1">
      <alignment horizontal="center" vertical="center"/>
    </xf>
    <xf numFmtId="0" fontId="18" fillId="0" borderId="1" xfId="0" applyFont="1" applyBorder="1" applyAlignment="1">
      <alignment horizontal="center" vertical="center" wrapText="1"/>
    </xf>
    <xf numFmtId="4" fontId="9" fillId="0" borderId="7" xfId="0" applyNumberFormat="1" applyFont="1" applyBorder="1" applyAlignment="1" applyProtection="1">
      <alignment horizontal="right" vertical="center" wrapText="1"/>
      <protection locked="0"/>
    </xf>
    <xf numFmtId="0" fontId="2" fillId="0" borderId="0" xfId="0" applyFont="1" applyBorder="1" applyAlignment="1">
      <alignment vertical="top"/>
    </xf>
    <xf numFmtId="0" fontId="2"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right" vertical="center" wrapText="1"/>
      <protection locked="0"/>
    </xf>
    <xf numFmtId="0" fontId="9" fillId="2" borderId="7" xfId="0" applyFont="1" applyFill="1" applyBorder="1" applyAlignment="1" applyProtection="1">
      <alignment horizontal="left" vertical="center"/>
      <protection locked="0"/>
    </xf>
    <xf numFmtId="0" fontId="18" fillId="0" borderId="7" xfId="0" applyFont="1" applyBorder="1" applyAlignment="1">
      <alignment horizontal="center" vertical="center" wrapText="1"/>
    </xf>
    <xf numFmtId="0" fontId="2" fillId="0" borderId="0" xfId="0" applyFont="1" applyBorder="1" applyAlignment="1">
      <alignment horizontal="center" wrapText="1"/>
    </xf>
    <xf numFmtId="0" fontId="19"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4" fontId="9" fillId="0" borderId="7" xfId="0" applyNumberFormat="1" applyFont="1" applyBorder="1" applyAlignment="1">
      <alignment horizontal="right" vertical="center"/>
    </xf>
    <xf numFmtId="4" fontId="9" fillId="0" borderId="2" xfId="0" applyNumberFormat="1" applyFont="1" applyBorder="1" applyAlignment="1">
      <alignment horizontal="right" vertical="center"/>
    </xf>
    <xf numFmtId="0" fontId="21" fillId="0" borderId="0" xfId="57" applyFont="1" applyFill="1" applyAlignment="1" applyProtection="1"/>
    <xf numFmtId="0" fontId="21" fillId="0" borderId="0" xfId="57" applyFont="1" applyFill="1" applyAlignment="1" applyProtection="1">
      <alignment wrapText="1"/>
    </xf>
    <xf numFmtId="49" fontId="6" fillId="0" borderId="2"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9" xfId="0" applyFont="1" applyBorder="1" applyAlignment="1">
      <alignment horizontal="center" vertical="center"/>
    </xf>
    <xf numFmtId="49" fontId="6" fillId="0" borderId="6"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9" fillId="2" borderId="7" xfId="0" applyFont="1" applyFill="1" applyBorder="1" applyAlignment="1" applyProtection="1">
      <alignment horizontal="left" vertical="center" wrapText="1" indent="1"/>
      <protection locked="0"/>
    </xf>
    <xf numFmtId="0" fontId="9" fillId="2" borderId="7" xfId="0" applyFont="1" applyFill="1" applyBorder="1" applyAlignment="1" applyProtection="1">
      <alignment horizontal="left" vertical="center" wrapText="1" indent="2"/>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2" fillId="0" borderId="0" xfId="0" applyFont="1" applyBorder="1" applyAlignment="1">
      <alignment horizontal="center" vertical="center"/>
    </xf>
    <xf numFmtId="0" fontId="6" fillId="0" borderId="1" xfId="0" applyFont="1" applyBorder="1" applyAlignment="1" applyProtection="1">
      <alignment horizontal="center" vertical="center"/>
      <protection locked="0"/>
    </xf>
    <xf numFmtId="0" fontId="9" fillId="0" borderId="7" xfId="0" applyFont="1" applyFill="1" applyBorder="1" applyAlignment="1" applyProtection="1">
      <alignment vertical="center" wrapText="1"/>
      <protection locked="0"/>
    </xf>
    <xf numFmtId="176" fontId="10" fillId="0" borderId="7" xfId="0" applyNumberFormat="1" applyFont="1" applyFill="1" applyBorder="1" applyAlignment="1">
      <alignment horizontal="right" vertical="center"/>
    </xf>
    <xf numFmtId="0" fontId="9" fillId="0" borderId="7" xfId="0" applyFont="1" applyFill="1" applyBorder="1" applyAlignment="1">
      <alignment horizontal="left" vertical="center"/>
    </xf>
    <xf numFmtId="0" fontId="9" fillId="0" borderId="7" xfId="0" applyFont="1" applyFill="1" applyBorder="1" applyAlignment="1">
      <alignment vertical="center" wrapText="1"/>
    </xf>
    <xf numFmtId="0" fontId="23" fillId="0" borderId="7" xfId="0" applyFont="1" applyFill="1" applyBorder="1" applyAlignment="1">
      <alignment horizontal="center" vertical="center"/>
    </xf>
    <xf numFmtId="0" fontId="9" fillId="0" borderId="7" xfId="0" applyFont="1" applyFill="1" applyBorder="1" applyAlignment="1">
      <alignment horizontal="left" vertical="center" wrapText="1"/>
    </xf>
    <xf numFmtId="0" fontId="23" fillId="0" borderId="7" xfId="0" applyFont="1" applyFill="1" applyBorder="1" applyAlignment="1" applyProtection="1">
      <alignment horizontal="center" vertical="center" wrapText="1"/>
      <protection locked="0"/>
    </xf>
    <xf numFmtId="176" fontId="24" fillId="0" borderId="7" xfId="0" applyNumberFormat="1" applyFont="1" applyFill="1" applyBorder="1" applyAlignment="1">
      <alignment horizontal="right" vertical="center"/>
    </xf>
    <xf numFmtId="0" fontId="25" fillId="0" borderId="0" xfId="0" applyFont="1" applyBorder="1"/>
    <xf numFmtId="0" fontId="2" fillId="0" borderId="1" xfId="0" applyFont="1" applyBorder="1" applyAlignment="1">
      <alignment horizontal="center" vertical="center" wrapText="1"/>
    </xf>
    <xf numFmtId="0" fontId="9" fillId="2" borderId="7" xfId="0" applyFont="1" applyFill="1" applyBorder="1" applyAlignment="1">
      <alignment horizontal="left" vertical="center" wrapText="1"/>
    </xf>
    <xf numFmtId="0" fontId="9" fillId="0" borderId="7" xfId="0" applyFont="1" applyBorder="1" applyAlignment="1">
      <alignment horizontal="center" vertical="center"/>
    </xf>
    <xf numFmtId="0" fontId="9" fillId="2" borderId="7" xfId="0" applyFont="1" applyFill="1" applyBorder="1" applyAlignment="1">
      <alignment horizontal="left" vertical="center" wrapText="1" indent="1"/>
    </xf>
    <xf numFmtId="0" fontId="9" fillId="2" borderId="7" xfId="0" applyFont="1" applyFill="1" applyBorder="1" applyAlignment="1">
      <alignment horizontal="left" vertical="center" wrapText="1" indent="2"/>
    </xf>
    <xf numFmtId="4" fontId="2" fillId="0" borderId="7" xfId="0" applyNumberFormat="1" applyFont="1" applyBorder="1" applyAlignment="1" applyProtection="1">
      <alignment horizontal="right" vertical="center"/>
      <protection locked="0"/>
    </xf>
    <xf numFmtId="4" fontId="2" fillId="0" borderId="7" xfId="0" applyNumberFormat="1" applyFont="1" applyBorder="1" applyAlignment="1">
      <alignment horizontal="right" vertical="center"/>
    </xf>
    <xf numFmtId="0" fontId="15"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9" fillId="0" borderId="7" xfId="0" applyFont="1" applyBorder="1" applyAlignment="1" applyProtection="1">
      <alignment horizontal="center" vertical="center"/>
      <protection locked="0"/>
    </xf>
    <xf numFmtId="0" fontId="9" fillId="0" borderId="7" xfId="0" applyFont="1" applyBorder="1" applyAlignment="1" applyProtection="1">
      <alignment horizontal="right" vertical="center"/>
      <protection locked="0"/>
    </xf>
    <xf numFmtId="0" fontId="2" fillId="0" borderId="0" xfId="0" applyFont="1" applyBorder="1" applyProtection="1">
      <protection locked="0"/>
    </xf>
    <xf numFmtId="0" fontId="6" fillId="0" borderId="0" xfId="0" applyFont="1" applyBorder="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pplyProtection="1">
      <alignment horizontal="center" vertical="center"/>
      <protection locked="0"/>
    </xf>
    <xf numFmtId="0" fontId="2" fillId="0" borderId="11" xfId="0" applyFont="1" applyBorder="1" applyAlignment="1">
      <alignment horizontal="center" vertical="center" wrapText="1"/>
    </xf>
    <xf numFmtId="0" fontId="26" fillId="0" borderId="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8" fillId="0" borderId="0" xfId="0" applyFont="1" applyBorder="1" applyAlignment="1">
      <alignment horizontal="center" vertical="top"/>
    </xf>
    <xf numFmtId="0" fontId="9" fillId="2" borderId="0" xfId="0" applyFont="1" applyFill="1" applyBorder="1" applyAlignment="1" applyProtection="1">
      <alignment horizontal="left" vertical="center" wrapText="1"/>
      <protection locked="0"/>
    </xf>
    <xf numFmtId="0" fontId="27" fillId="2" borderId="0" xfId="0" applyFont="1" applyFill="1" applyBorder="1" applyAlignment="1">
      <alignment horizontal="left" vertical="center"/>
    </xf>
    <xf numFmtId="0" fontId="28" fillId="0" borderId="0" xfId="0" applyFont="1" applyBorder="1" applyAlignment="1">
      <alignment horizontal="center" vertical="center"/>
    </xf>
    <xf numFmtId="0" fontId="9" fillId="0" borderId="7" xfId="0" applyFont="1" applyBorder="1" applyAlignment="1">
      <alignment horizontal="left" vertical="center"/>
    </xf>
    <xf numFmtId="0" fontId="9" fillId="0" borderId="7" xfId="57" applyFont="1" applyFill="1" applyBorder="1" applyAlignment="1" applyProtection="1">
      <alignment horizontal="left" vertical="center"/>
    </xf>
    <xf numFmtId="0" fontId="9" fillId="0" borderId="6" xfId="0" applyFont="1" applyBorder="1" applyAlignment="1">
      <alignment horizontal="left" vertical="center"/>
    </xf>
    <xf numFmtId="0" fontId="23" fillId="0" borderId="6" xfId="0" applyFont="1" applyBorder="1" applyAlignment="1">
      <alignment horizontal="center" vertical="center"/>
    </xf>
    <xf numFmtId="4" fontId="23" fillId="0" borderId="7" xfId="0" applyNumberFormat="1" applyFont="1" applyBorder="1" applyAlignment="1">
      <alignment horizontal="right" vertical="center"/>
    </xf>
    <xf numFmtId="0" fontId="23" fillId="0" borderId="7"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176" fontId="23" fillId="0" borderId="7" xfId="0" applyNumberFormat="1" applyFont="1" applyBorder="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23" fillId="0" borderId="6" xfId="0" applyFont="1" applyBorder="1" applyAlignment="1" applyProtection="1">
      <alignment horizontal="center" vertical="center"/>
      <protection locked="0"/>
    </xf>
    <xf numFmtId="4" fontId="23" fillId="0" borderId="7" xfId="0" applyNumberFormat="1" applyFont="1" applyBorder="1" applyAlignment="1" applyProtection="1">
      <alignment horizontal="right" vertical="center"/>
      <protection locked="0"/>
    </xf>
    <xf numFmtId="0" fontId="17" fillId="0" borderId="7" xfId="0" applyFont="1" applyBorder="1" applyAlignment="1" quotePrefix="1">
      <alignment horizont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abSelected="1" zoomScale="74" zoomScaleNormal="74" workbookViewId="0">
      <pane ySplit="1" topLeftCell="A2" activePane="bottomLeft" state="frozen"/>
      <selection/>
      <selection pane="bottomLeft" activeCell="B22" sqref="B22"/>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2"/>
      <c r="B1" s="2"/>
      <c r="C1" s="2"/>
      <c r="D1" s="2"/>
    </row>
    <row r="2" ht="12" customHeight="1" spans="4:4">
      <c r="D2" s="107" t="s">
        <v>0</v>
      </c>
    </row>
    <row r="3" ht="36" customHeight="1" spans="1:4">
      <c r="A3" s="47" t="s">
        <v>1</v>
      </c>
      <c r="B3" s="186"/>
      <c r="C3" s="186"/>
      <c r="D3" s="186"/>
    </row>
    <row r="4" ht="21" customHeight="1" spans="1:4">
      <c r="A4" s="187" t="str">
        <f>"单位名称："&amp;"昆明经济技术开发区瑞云小学"</f>
        <v>单位名称：昆明经济技术开发区瑞云小学</v>
      </c>
      <c r="B4" s="188"/>
      <c r="C4" s="189"/>
      <c r="D4" s="106" t="s">
        <v>2</v>
      </c>
    </row>
    <row r="5" ht="19.5" customHeight="1" spans="1:4">
      <c r="A5" s="11" t="s">
        <v>3</v>
      </c>
      <c r="B5" s="13"/>
      <c r="C5" s="11" t="s">
        <v>4</v>
      </c>
      <c r="D5" s="13"/>
    </row>
    <row r="6" ht="19.5" customHeight="1" spans="1:4">
      <c r="A6" s="16" t="s">
        <v>5</v>
      </c>
      <c r="B6" s="16" t="s">
        <v>6</v>
      </c>
      <c r="C6" s="16" t="s">
        <v>7</v>
      </c>
      <c r="D6" s="16" t="s">
        <v>6</v>
      </c>
    </row>
    <row r="7" ht="19.5" customHeight="1" spans="1:4">
      <c r="A7" s="19"/>
      <c r="B7" s="19"/>
      <c r="C7" s="19"/>
      <c r="D7" s="19"/>
    </row>
    <row r="8" ht="25.4" customHeight="1" spans="1:4">
      <c r="A8" s="190" t="s">
        <v>8</v>
      </c>
      <c r="B8" s="133">
        <v>9466075.62</v>
      </c>
      <c r="C8" s="191" t="s">
        <v>9</v>
      </c>
      <c r="D8" s="104"/>
    </row>
    <row r="9" ht="25.4" customHeight="1" spans="1:4">
      <c r="A9" s="190" t="s">
        <v>10</v>
      </c>
      <c r="B9" s="133"/>
      <c r="C9" s="191" t="s">
        <v>11</v>
      </c>
      <c r="D9" s="104"/>
    </row>
    <row r="10" ht="25.4" customHeight="1" spans="1:4">
      <c r="A10" s="190" t="s">
        <v>12</v>
      </c>
      <c r="B10" s="133"/>
      <c r="C10" s="191" t="s">
        <v>13</v>
      </c>
      <c r="D10" s="104"/>
    </row>
    <row r="11" ht="25.4" customHeight="1" spans="1:4">
      <c r="A11" s="190" t="s">
        <v>14</v>
      </c>
      <c r="B11" s="96"/>
      <c r="C11" s="191" t="s">
        <v>15</v>
      </c>
      <c r="D11" s="104"/>
    </row>
    <row r="12" ht="25.4" customHeight="1" spans="1:4">
      <c r="A12" s="190" t="s">
        <v>16</v>
      </c>
      <c r="B12" s="133"/>
      <c r="C12" s="191" t="s">
        <v>17</v>
      </c>
      <c r="D12" s="104">
        <v>11426575.62</v>
      </c>
    </row>
    <row r="13" ht="25.4" customHeight="1" spans="1:4">
      <c r="A13" s="190" t="s">
        <v>18</v>
      </c>
      <c r="B13" s="96"/>
      <c r="C13" s="191" t="s">
        <v>19</v>
      </c>
      <c r="D13" s="133"/>
    </row>
    <row r="14" ht="25.4" customHeight="1" spans="1:4">
      <c r="A14" s="190" t="s">
        <v>20</v>
      </c>
      <c r="B14" s="96"/>
      <c r="C14" s="191" t="s">
        <v>21</v>
      </c>
      <c r="D14" s="133"/>
    </row>
    <row r="15" ht="25.4" customHeight="1" spans="1:4">
      <c r="A15" s="190" t="s">
        <v>22</v>
      </c>
      <c r="B15" s="96"/>
      <c r="C15" s="191" t="s">
        <v>23</v>
      </c>
      <c r="D15" s="104">
        <v>149000</v>
      </c>
    </row>
    <row r="16" ht="25.4" customHeight="1" spans="1:4">
      <c r="A16" s="192" t="s">
        <v>24</v>
      </c>
      <c r="B16" s="96"/>
      <c r="C16" s="191" t="s">
        <v>25</v>
      </c>
      <c r="D16" s="104">
        <v>90000</v>
      </c>
    </row>
    <row r="17" ht="25.4" customHeight="1" spans="1:4">
      <c r="A17" s="192" t="s">
        <v>26</v>
      </c>
      <c r="B17" s="133">
        <v>2294500</v>
      </c>
      <c r="C17" s="191" t="s">
        <v>27</v>
      </c>
      <c r="D17" s="133"/>
    </row>
    <row r="18" ht="25.4" customHeight="1" spans="1:4">
      <c r="A18" s="192"/>
      <c r="B18" s="133"/>
      <c r="C18" s="191" t="s">
        <v>28</v>
      </c>
      <c r="D18" s="133"/>
    </row>
    <row r="19" ht="25.4" customHeight="1" spans="1:4">
      <c r="A19" s="192"/>
      <c r="B19" s="133"/>
      <c r="C19" s="191" t="s">
        <v>29</v>
      </c>
      <c r="D19" s="133"/>
    </row>
    <row r="20" ht="25.4" customHeight="1" spans="1:4">
      <c r="A20" s="192"/>
      <c r="B20" s="133"/>
      <c r="C20" s="191" t="s">
        <v>30</v>
      </c>
      <c r="D20" s="133"/>
    </row>
    <row r="21" ht="25.4" customHeight="1" spans="1:4">
      <c r="A21" s="192"/>
      <c r="B21" s="133"/>
      <c r="C21" s="191" t="s">
        <v>31</v>
      </c>
      <c r="D21" s="133"/>
    </row>
    <row r="22" ht="25.4" customHeight="1" spans="1:4">
      <c r="A22" s="192"/>
      <c r="B22" s="133"/>
      <c r="C22" s="191" t="s">
        <v>32</v>
      </c>
      <c r="D22" s="133"/>
    </row>
    <row r="23" ht="25.4" customHeight="1" spans="1:4">
      <c r="A23" s="192"/>
      <c r="B23" s="133"/>
      <c r="C23" s="191" t="s">
        <v>33</v>
      </c>
      <c r="D23" s="133"/>
    </row>
    <row r="24" ht="25.4" customHeight="1" spans="1:4">
      <c r="A24" s="192"/>
      <c r="B24" s="133"/>
      <c r="C24" s="191" t="s">
        <v>34</v>
      </c>
      <c r="D24" s="133"/>
    </row>
    <row r="25" ht="25.4" customHeight="1" spans="1:4">
      <c r="A25" s="192"/>
      <c r="B25" s="133"/>
      <c r="C25" s="191" t="s">
        <v>35</v>
      </c>
      <c r="D25" s="133"/>
    </row>
    <row r="26" ht="25.4" customHeight="1" spans="1:4">
      <c r="A26" s="192"/>
      <c r="B26" s="133"/>
      <c r="C26" s="191" t="s">
        <v>36</v>
      </c>
      <c r="D26" s="104">
        <v>95000</v>
      </c>
    </row>
    <row r="27" ht="25.4" customHeight="1" spans="1:4">
      <c r="A27" s="192"/>
      <c r="B27" s="133"/>
      <c r="C27" s="191" t="s">
        <v>37</v>
      </c>
      <c r="D27" s="133"/>
    </row>
    <row r="28" ht="25.4" customHeight="1" spans="1:4">
      <c r="A28" s="192"/>
      <c r="B28" s="133"/>
      <c r="C28" s="191" t="s">
        <v>38</v>
      </c>
      <c r="D28" s="133"/>
    </row>
    <row r="29" ht="25.4" customHeight="1" spans="1:4">
      <c r="A29" s="192"/>
      <c r="B29" s="133"/>
      <c r="C29" s="191" t="s">
        <v>39</v>
      </c>
      <c r="D29" s="133"/>
    </row>
    <row r="30" ht="25.4" customHeight="1" spans="1:4">
      <c r="A30" s="192"/>
      <c r="B30" s="133"/>
      <c r="C30" s="191" t="s">
        <v>40</v>
      </c>
      <c r="D30" s="133"/>
    </row>
    <row r="31" ht="25.4" customHeight="1" spans="1:4">
      <c r="A31" s="192"/>
      <c r="B31" s="133"/>
      <c r="C31" s="191" t="s">
        <v>41</v>
      </c>
      <c r="D31" s="133"/>
    </row>
    <row r="32" ht="25.4" customHeight="1" spans="1:4">
      <c r="A32" s="192"/>
      <c r="B32" s="133"/>
      <c r="C32" s="191" t="s">
        <v>42</v>
      </c>
      <c r="D32" s="133"/>
    </row>
    <row r="33" ht="25.4" customHeight="1" spans="1:4">
      <c r="A33" s="192"/>
      <c r="B33" s="133"/>
      <c r="C33" s="191" t="s">
        <v>43</v>
      </c>
      <c r="D33" s="133"/>
    </row>
    <row r="34" ht="25.4" customHeight="1" spans="1:4">
      <c r="A34" s="193" t="s">
        <v>44</v>
      </c>
      <c r="B34" s="194">
        <f>B8+B17</f>
        <v>11760575.62</v>
      </c>
      <c r="C34" s="195" t="s">
        <v>45</v>
      </c>
      <c r="D34" s="194">
        <v>11760575.62</v>
      </c>
    </row>
    <row r="35" ht="25.4" customHeight="1" spans="1:4">
      <c r="A35" s="196" t="s">
        <v>46</v>
      </c>
      <c r="B35" s="194"/>
      <c r="C35" s="197" t="s">
        <v>47</v>
      </c>
      <c r="D35" s="198"/>
    </row>
    <row r="36" ht="25.4" customHeight="1" spans="1:4">
      <c r="A36" s="199" t="s">
        <v>48</v>
      </c>
      <c r="B36" s="133"/>
      <c r="C36" s="200" t="s">
        <v>48</v>
      </c>
      <c r="D36" s="96"/>
    </row>
    <row r="37" ht="25.4" customHeight="1" spans="1:4">
      <c r="A37" s="199" t="s">
        <v>49</v>
      </c>
      <c r="B37" s="133"/>
      <c r="C37" s="200" t="s">
        <v>50</v>
      </c>
      <c r="D37" s="96"/>
    </row>
    <row r="38" ht="25.4" customHeight="1" spans="1:4">
      <c r="A38" s="201" t="s">
        <v>51</v>
      </c>
      <c r="B38" s="194">
        <f>B34</f>
        <v>11760575.62</v>
      </c>
      <c r="C38" s="195" t="s">
        <v>52</v>
      </c>
      <c r="D38" s="202">
        <v>11760575.62</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C18" sqref="C18"/>
    </sheetView>
  </sheetViews>
  <sheetFormatPr defaultColWidth="9.14166666666667" defaultRowHeight="14.25" customHeight="1" outlineLevelCol="5"/>
  <cols>
    <col min="1" max="1" width="29.025" customWidth="1"/>
    <col min="2" max="2" width="28.6" customWidth="1"/>
    <col min="3" max="3" width="31.6" customWidth="1"/>
    <col min="4" max="6" width="33.4583333333333" customWidth="1"/>
  </cols>
  <sheetData>
    <row r="1" customHeight="1" spans="1:6">
      <c r="A1" s="2"/>
      <c r="B1" s="2"/>
      <c r="C1" s="2"/>
      <c r="D1" s="2"/>
      <c r="E1" s="2"/>
      <c r="F1" s="2"/>
    </row>
    <row r="2" ht="15.75" customHeight="1" spans="6:6">
      <c r="F2" s="58" t="s">
        <v>410</v>
      </c>
    </row>
    <row r="3" ht="28.5" customHeight="1" spans="1:6">
      <c r="A3" s="24" t="s">
        <v>411</v>
      </c>
      <c r="B3" s="24"/>
      <c r="C3" s="24"/>
      <c r="D3" s="24"/>
      <c r="E3" s="24"/>
      <c r="F3" s="24"/>
    </row>
    <row r="4" ht="15" customHeight="1" spans="1:6">
      <c r="A4" s="108" t="str">
        <f>"单位名称："&amp;"昆明经济技术开发区瑞云小学"</f>
        <v>单位名称：昆明经济技术开发区瑞云小学</v>
      </c>
      <c r="B4" s="108"/>
      <c r="C4" s="109"/>
      <c r="D4" s="61"/>
      <c r="E4" s="61"/>
      <c r="F4" s="110" t="s">
        <v>2</v>
      </c>
    </row>
    <row r="5" ht="18.75" customHeight="1" spans="1:6">
      <c r="A5" s="15" t="s">
        <v>176</v>
      </c>
      <c r="B5" s="15" t="s">
        <v>77</v>
      </c>
      <c r="C5" s="10" t="s">
        <v>78</v>
      </c>
      <c r="D5" s="16" t="s">
        <v>412</v>
      </c>
      <c r="E5" s="65"/>
      <c r="F5" s="65"/>
    </row>
    <row r="6" ht="30" customHeight="1" spans="1:6">
      <c r="A6" s="19"/>
      <c r="B6" s="19"/>
      <c r="C6" s="19"/>
      <c r="D6" s="16" t="s">
        <v>58</v>
      </c>
      <c r="E6" s="65" t="s">
        <v>86</v>
      </c>
      <c r="F6" s="65" t="s">
        <v>87</v>
      </c>
    </row>
    <row r="7" ht="16.5" customHeight="1" spans="1:6">
      <c r="A7" s="65">
        <v>1</v>
      </c>
      <c r="B7" s="65">
        <v>2</v>
      </c>
      <c r="C7" s="65">
        <v>3</v>
      </c>
      <c r="D7" s="65">
        <v>4</v>
      </c>
      <c r="E7" s="65">
        <v>5</v>
      </c>
      <c r="F7" s="65">
        <v>6</v>
      </c>
    </row>
    <row r="8" ht="20.25" customHeight="1" spans="1:6">
      <c r="A8" s="29"/>
      <c r="B8" s="29"/>
      <c r="C8" s="29"/>
      <c r="D8" s="66"/>
      <c r="E8" s="66"/>
      <c r="F8" s="66"/>
    </row>
    <row r="9" ht="17.25" customHeight="1" spans="1:6">
      <c r="A9" s="111" t="s">
        <v>116</v>
      </c>
      <c r="B9" s="112"/>
      <c r="C9" s="112" t="s">
        <v>116</v>
      </c>
      <c r="D9" s="66"/>
      <c r="E9" s="66"/>
      <c r="F9" s="66"/>
    </row>
    <row r="11" s="67" customFormat="1" customHeight="1" spans="1:2">
      <c r="A11" s="85" t="s">
        <v>413</v>
      </c>
      <c r="B11" s="85"/>
    </row>
  </sheetData>
  <mergeCells count="7">
    <mergeCell ref="A3:F3"/>
    <mergeCell ref="A4:B4"/>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workbookViewId="0">
      <pane ySplit="1" topLeftCell="A2" activePane="bottomLeft" state="frozen"/>
      <selection/>
      <selection pane="bottomLeft" activeCell="C23" sqref="C23"/>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2"/>
      <c r="B1" s="2"/>
      <c r="C1" s="2"/>
      <c r="D1" s="2"/>
      <c r="E1" s="2"/>
      <c r="F1" s="2"/>
      <c r="G1" s="2"/>
      <c r="H1" s="2"/>
      <c r="I1" s="2"/>
      <c r="J1" s="2"/>
      <c r="K1" s="2"/>
      <c r="L1" s="2"/>
      <c r="M1" s="2"/>
      <c r="N1" s="2"/>
      <c r="O1" s="2"/>
      <c r="P1" s="2"/>
      <c r="Q1" s="2"/>
    </row>
    <row r="2" ht="13.5" customHeight="1" spans="15:17">
      <c r="O2" s="57"/>
      <c r="P2" s="57"/>
      <c r="Q2" s="106" t="s">
        <v>414</v>
      </c>
    </row>
    <row r="3" ht="27.75" customHeight="1" spans="1:17">
      <c r="A3" s="59" t="s">
        <v>415</v>
      </c>
      <c r="B3" s="24"/>
      <c r="C3" s="24"/>
      <c r="D3" s="24"/>
      <c r="E3" s="24"/>
      <c r="F3" s="24"/>
      <c r="G3" s="24"/>
      <c r="H3" s="24"/>
      <c r="I3" s="24"/>
      <c r="J3" s="24"/>
      <c r="K3" s="48"/>
      <c r="L3" s="24"/>
      <c r="M3" s="24"/>
      <c r="N3" s="24"/>
      <c r="O3" s="48"/>
      <c r="P3" s="48"/>
      <c r="Q3" s="24"/>
    </row>
    <row r="4" ht="18.75" customHeight="1" spans="1:17">
      <c r="A4" s="98" t="str">
        <f>"单位名称："&amp;"昆明经济技术开发区瑞云小学"</f>
        <v>单位名称：昆明经济技术开发区瑞云小学</v>
      </c>
      <c r="B4" s="27"/>
      <c r="C4" s="27"/>
      <c r="D4" s="27"/>
      <c r="E4" s="27"/>
      <c r="F4" s="27"/>
      <c r="G4" s="27"/>
      <c r="H4" s="27"/>
      <c r="I4" s="27"/>
      <c r="J4" s="27"/>
      <c r="O4" s="68"/>
      <c r="P4" s="68"/>
      <c r="Q4" s="107" t="s">
        <v>76</v>
      </c>
    </row>
    <row r="5" ht="15.75" customHeight="1" spans="1:17">
      <c r="A5" s="10" t="s">
        <v>416</v>
      </c>
      <c r="B5" s="72" t="s">
        <v>417</v>
      </c>
      <c r="C5" s="72" t="s">
        <v>418</v>
      </c>
      <c r="D5" s="72" t="s">
        <v>419</v>
      </c>
      <c r="E5" s="72" t="s">
        <v>420</v>
      </c>
      <c r="F5" s="72" t="s">
        <v>421</v>
      </c>
      <c r="G5" s="73" t="s">
        <v>183</v>
      </c>
      <c r="H5" s="73"/>
      <c r="I5" s="73"/>
      <c r="J5" s="73"/>
      <c r="K5" s="74"/>
      <c r="L5" s="73"/>
      <c r="M5" s="73"/>
      <c r="N5" s="73"/>
      <c r="O5" s="90"/>
      <c r="P5" s="74"/>
      <c r="Q5" s="91"/>
    </row>
    <row r="6" ht="17.25" customHeight="1" spans="1:17">
      <c r="A6" s="15"/>
      <c r="B6" s="75"/>
      <c r="C6" s="75"/>
      <c r="D6" s="75"/>
      <c r="E6" s="75"/>
      <c r="F6" s="75"/>
      <c r="G6" s="75" t="s">
        <v>58</v>
      </c>
      <c r="H6" s="75" t="s">
        <v>61</v>
      </c>
      <c r="I6" s="75" t="s">
        <v>422</v>
      </c>
      <c r="J6" s="75" t="s">
        <v>423</v>
      </c>
      <c r="K6" s="76" t="s">
        <v>424</v>
      </c>
      <c r="L6" s="92" t="s">
        <v>425</v>
      </c>
      <c r="M6" s="92"/>
      <c r="N6" s="92"/>
      <c r="O6" s="93"/>
      <c r="P6" s="94"/>
      <c r="Q6" s="77"/>
    </row>
    <row r="7" ht="54" customHeight="1" spans="1:17">
      <c r="A7" s="18"/>
      <c r="B7" s="77"/>
      <c r="C7" s="77"/>
      <c r="D7" s="77"/>
      <c r="E7" s="77"/>
      <c r="F7" s="77"/>
      <c r="G7" s="77"/>
      <c r="H7" s="77" t="s">
        <v>60</v>
      </c>
      <c r="I7" s="77"/>
      <c r="J7" s="77"/>
      <c r="K7" s="78"/>
      <c r="L7" s="77" t="s">
        <v>60</v>
      </c>
      <c r="M7" s="77" t="s">
        <v>71</v>
      </c>
      <c r="N7" s="77" t="s">
        <v>190</v>
      </c>
      <c r="O7" s="95" t="s">
        <v>67</v>
      </c>
      <c r="P7" s="78" t="s">
        <v>68</v>
      </c>
      <c r="Q7" s="77" t="s">
        <v>69</v>
      </c>
    </row>
    <row r="8" ht="15" customHeight="1" spans="1:17">
      <c r="A8" s="19">
        <v>1</v>
      </c>
      <c r="B8" s="99">
        <v>2</v>
      </c>
      <c r="C8" s="99">
        <v>3</v>
      </c>
      <c r="D8" s="99">
        <v>4</v>
      </c>
      <c r="E8" s="99">
        <v>5</v>
      </c>
      <c r="F8" s="99">
        <v>6</v>
      </c>
      <c r="G8" s="100">
        <v>7</v>
      </c>
      <c r="H8" s="100">
        <v>8</v>
      </c>
      <c r="I8" s="100">
        <v>9</v>
      </c>
      <c r="J8" s="100">
        <v>10</v>
      </c>
      <c r="K8" s="100">
        <v>11</v>
      </c>
      <c r="L8" s="100">
        <v>12</v>
      </c>
      <c r="M8" s="100">
        <v>13</v>
      </c>
      <c r="N8" s="100">
        <v>14</v>
      </c>
      <c r="O8" s="100">
        <v>15</v>
      </c>
      <c r="P8" s="100">
        <v>16</v>
      </c>
      <c r="Q8" s="100">
        <v>17</v>
      </c>
    </row>
    <row r="9" s="97" customFormat="1" ht="21" customHeight="1" spans="1:17">
      <c r="A9" s="101" t="s">
        <v>264</v>
      </c>
      <c r="B9" s="102" t="s">
        <v>264</v>
      </c>
      <c r="C9" s="102" t="s">
        <v>426</v>
      </c>
      <c r="D9" s="102" t="s">
        <v>337</v>
      </c>
      <c r="E9" s="103">
        <v>1</v>
      </c>
      <c r="F9" s="104"/>
      <c r="G9" s="104">
        <v>516288</v>
      </c>
      <c r="H9" s="104">
        <v>516288</v>
      </c>
      <c r="I9" s="104"/>
      <c r="J9" s="104"/>
      <c r="K9" s="104"/>
      <c r="L9" s="104"/>
      <c r="M9" s="104"/>
      <c r="N9" s="104"/>
      <c r="O9" s="104"/>
      <c r="P9" s="104"/>
      <c r="Q9" s="104"/>
    </row>
    <row r="10" s="97" customFormat="1" ht="21" customHeight="1" spans="1:17">
      <c r="A10" s="101" t="s">
        <v>272</v>
      </c>
      <c r="B10" s="102" t="s">
        <v>272</v>
      </c>
      <c r="C10" s="102" t="s">
        <v>427</v>
      </c>
      <c r="D10" s="102" t="s">
        <v>337</v>
      </c>
      <c r="E10" s="103">
        <v>1</v>
      </c>
      <c r="F10" s="104"/>
      <c r="G10" s="104">
        <v>334650</v>
      </c>
      <c r="H10" s="104">
        <v>334650</v>
      </c>
      <c r="I10" s="104"/>
      <c r="J10" s="104"/>
      <c r="K10" s="104"/>
      <c r="L10" s="104"/>
      <c r="M10" s="104"/>
      <c r="N10" s="104"/>
      <c r="O10" s="104"/>
      <c r="P10" s="104"/>
      <c r="Q10" s="104"/>
    </row>
    <row r="11" s="97" customFormat="1" ht="21" customHeight="1" spans="1:17">
      <c r="A11" s="101" t="s">
        <v>258</v>
      </c>
      <c r="B11" s="102" t="s">
        <v>428</v>
      </c>
      <c r="C11" s="102" t="s">
        <v>429</v>
      </c>
      <c r="D11" s="102" t="s">
        <v>348</v>
      </c>
      <c r="E11" s="103">
        <v>19</v>
      </c>
      <c r="F11" s="104"/>
      <c r="G11" s="104">
        <v>22800</v>
      </c>
      <c r="H11" s="104"/>
      <c r="I11" s="104"/>
      <c r="J11" s="104"/>
      <c r="K11" s="104"/>
      <c r="L11" s="104">
        <v>22800</v>
      </c>
      <c r="M11" s="104"/>
      <c r="N11" s="104"/>
      <c r="O11" s="104"/>
      <c r="P11" s="104"/>
      <c r="Q11" s="104">
        <v>22800</v>
      </c>
    </row>
    <row r="12" s="97" customFormat="1" ht="21" customHeight="1" spans="1:17">
      <c r="A12" s="101" t="s">
        <v>258</v>
      </c>
      <c r="B12" s="102" t="s">
        <v>430</v>
      </c>
      <c r="C12" s="102" t="s">
        <v>431</v>
      </c>
      <c r="D12" s="102" t="s">
        <v>432</v>
      </c>
      <c r="E12" s="103">
        <v>1</v>
      </c>
      <c r="F12" s="104"/>
      <c r="G12" s="104">
        <v>45000</v>
      </c>
      <c r="H12" s="104"/>
      <c r="I12" s="104"/>
      <c r="J12" s="104"/>
      <c r="K12" s="104"/>
      <c r="L12" s="104">
        <v>45000</v>
      </c>
      <c r="M12" s="104"/>
      <c r="N12" s="104"/>
      <c r="O12" s="104"/>
      <c r="P12" s="104"/>
      <c r="Q12" s="104">
        <v>45000</v>
      </c>
    </row>
    <row r="13" s="97" customFormat="1" ht="21" customHeight="1" spans="1:17">
      <c r="A13" s="101" t="s">
        <v>258</v>
      </c>
      <c r="B13" s="102" t="s">
        <v>433</v>
      </c>
      <c r="C13" s="102" t="s">
        <v>434</v>
      </c>
      <c r="D13" s="102" t="s">
        <v>435</v>
      </c>
      <c r="E13" s="103">
        <v>19</v>
      </c>
      <c r="F13" s="104"/>
      <c r="G13" s="104">
        <v>95000</v>
      </c>
      <c r="H13" s="104"/>
      <c r="I13" s="104"/>
      <c r="J13" s="104"/>
      <c r="K13" s="104"/>
      <c r="L13" s="104">
        <v>95000</v>
      </c>
      <c r="M13" s="104"/>
      <c r="N13" s="104"/>
      <c r="O13" s="104"/>
      <c r="P13" s="104"/>
      <c r="Q13" s="104">
        <v>95000</v>
      </c>
    </row>
    <row r="14" s="97" customFormat="1" ht="21" customHeight="1" spans="1:17">
      <c r="A14" s="101" t="s">
        <v>268</v>
      </c>
      <c r="B14" s="102" t="s">
        <v>347</v>
      </c>
      <c r="C14" s="102" t="s">
        <v>429</v>
      </c>
      <c r="D14" s="102" t="s">
        <v>348</v>
      </c>
      <c r="E14" s="103">
        <v>3</v>
      </c>
      <c r="F14" s="104"/>
      <c r="G14" s="104">
        <v>16200</v>
      </c>
      <c r="H14" s="104">
        <v>16200</v>
      </c>
      <c r="I14" s="104"/>
      <c r="J14" s="104"/>
      <c r="K14" s="104"/>
      <c r="L14" s="104"/>
      <c r="M14" s="104"/>
      <c r="N14" s="104"/>
      <c r="O14" s="104"/>
      <c r="P14" s="104"/>
      <c r="Q14" s="104"/>
    </row>
    <row r="15" ht="21" customHeight="1" spans="1:17">
      <c r="A15" s="82" t="s">
        <v>116</v>
      </c>
      <c r="B15" s="83"/>
      <c r="C15" s="83"/>
      <c r="D15" s="83"/>
      <c r="E15" s="105"/>
      <c r="F15" s="104"/>
      <c r="G15" s="104">
        <v>1029938</v>
      </c>
      <c r="H15" s="104">
        <v>867138</v>
      </c>
      <c r="I15" s="104"/>
      <c r="J15" s="104"/>
      <c r="K15" s="104"/>
      <c r="L15" s="104">
        <v>162800</v>
      </c>
      <c r="M15" s="66"/>
      <c r="N15" s="66"/>
      <c r="O15" s="66"/>
      <c r="P15" s="66"/>
      <c r="Q15" s="104">
        <v>162800</v>
      </c>
    </row>
    <row r="16" customHeight="1" spans="6:11">
      <c r="F16" s="97"/>
      <c r="G16" s="97"/>
      <c r="H16" s="97"/>
      <c r="I16" s="97"/>
      <c r="J16" s="97"/>
      <c r="K16" s="97"/>
    </row>
  </sheetData>
  <mergeCells count="16">
    <mergeCell ref="A3:Q3"/>
    <mergeCell ref="A4:F4"/>
    <mergeCell ref="G5:Q5"/>
    <mergeCell ref="L6:Q6"/>
    <mergeCell ref="A15:E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A17" sqref="A17"/>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2"/>
      <c r="B1" s="2"/>
      <c r="C1" s="2"/>
      <c r="D1" s="2"/>
      <c r="E1" s="2"/>
      <c r="F1" s="2"/>
      <c r="G1" s="2"/>
      <c r="H1" s="2"/>
      <c r="I1" s="2"/>
      <c r="J1" s="2"/>
      <c r="K1" s="2"/>
      <c r="L1" s="2"/>
      <c r="M1" s="2"/>
      <c r="N1" s="2"/>
    </row>
    <row r="2" ht="13.5" customHeight="1" spans="1:14">
      <c r="A2" s="63"/>
      <c r="B2" s="63"/>
      <c r="C2" s="63"/>
      <c r="D2" s="63"/>
      <c r="E2" s="63"/>
      <c r="F2" s="63"/>
      <c r="G2" s="63"/>
      <c r="H2" s="69"/>
      <c r="I2" s="63"/>
      <c r="J2" s="63"/>
      <c r="K2" s="63"/>
      <c r="L2" s="57"/>
      <c r="M2" s="86"/>
      <c r="N2" s="87" t="s">
        <v>436</v>
      </c>
    </row>
    <row r="3" ht="27.75" customHeight="1" spans="1:14">
      <c r="A3" s="59" t="s">
        <v>437</v>
      </c>
      <c r="B3" s="70"/>
      <c r="C3" s="70"/>
      <c r="D3" s="70"/>
      <c r="E3" s="70"/>
      <c r="F3" s="70"/>
      <c r="G3" s="70"/>
      <c r="H3" s="71"/>
      <c r="I3" s="70"/>
      <c r="J3" s="70"/>
      <c r="K3" s="70"/>
      <c r="L3" s="48"/>
      <c r="M3" s="71"/>
      <c r="N3" s="70"/>
    </row>
    <row r="4" ht="18.75" customHeight="1" spans="1:14">
      <c r="A4" s="60" t="str">
        <f>"单位名称："&amp;"昆明经济技术开发区瑞云小学"</f>
        <v>单位名称：昆明经济技术开发区瑞云小学</v>
      </c>
      <c r="B4" s="61"/>
      <c r="C4" s="61"/>
      <c r="D4" s="61"/>
      <c r="E4" s="61"/>
      <c r="F4" s="61"/>
      <c r="G4" s="61"/>
      <c r="H4" s="69"/>
      <c r="I4" s="63"/>
      <c r="J4" s="63"/>
      <c r="K4" s="63"/>
      <c r="L4" s="68"/>
      <c r="M4" s="88"/>
      <c r="N4" s="89" t="s">
        <v>76</v>
      </c>
    </row>
    <row r="5" ht="15.75" customHeight="1" spans="1:14">
      <c r="A5" s="10" t="s">
        <v>416</v>
      </c>
      <c r="B5" s="72" t="s">
        <v>438</v>
      </c>
      <c r="C5" s="72" t="s">
        <v>439</v>
      </c>
      <c r="D5" s="73" t="s">
        <v>183</v>
      </c>
      <c r="E5" s="73"/>
      <c r="F5" s="73"/>
      <c r="G5" s="73"/>
      <c r="H5" s="74"/>
      <c r="I5" s="73"/>
      <c r="J5" s="73"/>
      <c r="K5" s="73"/>
      <c r="L5" s="90"/>
      <c r="M5" s="74"/>
      <c r="N5" s="91"/>
    </row>
    <row r="6" ht="17.25" customHeight="1" spans="1:14">
      <c r="A6" s="15"/>
      <c r="B6" s="75"/>
      <c r="C6" s="75"/>
      <c r="D6" s="75" t="s">
        <v>58</v>
      </c>
      <c r="E6" s="75" t="s">
        <v>61</v>
      </c>
      <c r="F6" s="75" t="s">
        <v>422</v>
      </c>
      <c r="G6" s="75" t="s">
        <v>423</v>
      </c>
      <c r="H6" s="76" t="s">
        <v>424</v>
      </c>
      <c r="I6" s="92" t="s">
        <v>425</v>
      </c>
      <c r="J6" s="92"/>
      <c r="K6" s="92"/>
      <c r="L6" s="93"/>
      <c r="M6" s="94"/>
      <c r="N6" s="77"/>
    </row>
    <row r="7" ht="54" customHeight="1" spans="1:14">
      <c r="A7" s="18"/>
      <c r="B7" s="77"/>
      <c r="C7" s="77"/>
      <c r="D7" s="77"/>
      <c r="E7" s="77"/>
      <c r="F7" s="77"/>
      <c r="G7" s="77"/>
      <c r="H7" s="78"/>
      <c r="I7" s="77" t="s">
        <v>60</v>
      </c>
      <c r="J7" s="77" t="s">
        <v>71</v>
      </c>
      <c r="K7" s="77" t="s">
        <v>190</v>
      </c>
      <c r="L7" s="95" t="s">
        <v>67</v>
      </c>
      <c r="M7" s="78" t="s">
        <v>68</v>
      </c>
      <c r="N7" s="77" t="s">
        <v>69</v>
      </c>
    </row>
    <row r="8" ht="15" customHeight="1" spans="1:14">
      <c r="A8" s="18">
        <v>1</v>
      </c>
      <c r="B8" s="77">
        <v>2</v>
      </c>
      <c r="C8" s="77">
        <v>3</v>
      </c>
      <c r="D8" s="78">
        <v>4</v>
      </c>
      <c r="E8" s="78">
        <v>5</v>
      </c>
      <c r="F8" s="78">
        <v>6</v>
      </c>
      <c r="G8" s="78">
        <v>7</v>
      </c>
      <c r="H8" s="78">
        <v>8</v>
      </c>
      <c r="I8" s="78">
        <v>9</v>
      </c>
      <c r="J8" s="78">
        <v>10</v>
      </c>
      <c r="K8" s="78">
        <v>11</v>
      </c>
      <c r="L8" s="78">
        <v>12</v>
      </c>
      <c r="M8" s="78">
        <v>13</v>
      </c>
      <c r="N8" s="78">
        <v>14</v>
      </c>
    </row>
    <row r="9" ht="21" customHeight="1" spans="1:14">
      <c r="A9" s="79"/>
      <c r="B9" s="80"/>
      <c r="C9" s="80"/>
      <c r="D9" s="81"/>
      <c r="E9" s="81"/>
      <c r="F9" s="81"/>
      <c r="G9" s="81"/>
      <c r="H9" s="81"/>
      <c r="I9" s="81"/>
      <c r="J9" s="81"/>
      <c r="K9" s="81"/>
      <c r="L9" s="96"/>
      <c r="M9" s="81"/>
      <c r="N9" s="81"/>
    </row>
    <row r="10" ht="21" customHeight="1" spans="1:14">
      <c r="A10" s="79"/>
      <c r="B10" s="80"/>
      <c r="C10" s="80"/>
      <c r="D10" s="81"/>
      <c r="E10" s="81"/>
      <c r="F10" s="81"/>
      <c r="G10" s="81"/>
      <c r="H10" s="81"/>
      <c r="I10" s="81"/>
      <c r="J10" s="81"/>
      <c r="K10" s="81"/>
      <c r="L10" s="96"/>
      <c r="M10" s="81"/>
      <c r="N10" s="81"/>
    </row>
    <row r="11" ht="21" customHeight="1" spans="1:14">
      <c r="A11" s="82" t="s">
        <v>116</v>
      </c>
      <c r="B11" s="83"/>
      <c r="C11" s="84"/>
      <c r="D11" s="81"/>
      <c r="E11" s="81"/>
      <c r="F11" s="81"/>
      <c r="G11" s="81"/>
      <c r="H11" s="81"/>
      <c r="I11" s="81"/>
      <c r="J11" s="81"/>
      <c r="K11" s="81"/>
      <c r="L11" s="96"/>
      <c r="M11" s="81"/>
      <c r="N11" s="81"/>
    </row>
    <row r="13" s="67" customFormat="1" customHeight="1" spans="1:2">
      <c r="A13" s="85" t="s">
        <v>440</v>
      </c>
      <c r="B13" s="85"/>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1"/>
  <sheetViews>
    <sheetView showZeros="0" workbookViewId="0">
      <pane ySplit="1" topLeftCell="A2" activePane="bottomLeft" state="frozen"/>
      <selection/>
      <selection pane="bottomLeft" activeCell="D27" sqref="D27"/>
    </sheetView>
  </sheetViews>
  <sheetFormatPr defaultColWidth="9.14166666666667" defaultRowHeight="14.25" customHeight="1"/>
  <cols>
    <col min="1" max="1" width="42.025" customWidth="1"/>
    <col min="2" max="15" width="17.175" customWidth="1"/>
    <col min="16" max="23" width="17.02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4:23">
      <c r="D2" s="58"/>
      <c r="W2" s="57" t="s">
        <v>441</v>
      </c>
    </row>
    <row r="3" ht="27.75" customHeight="1" spans="1:23">
      <c r="A3" s="59" t="s">
        <v>442</v>
      </c>
      <c r="B3" s="24"/>
      <c r="C3" s="24"/>
      <c r="D3" s="24"/>
      <c r="E3" s="24"/>
      <c r="F3" s="24"/>
      <c r="G3" s="24"/>
      <c r="H3" s="24"/>
      <c r="I3" s="24"/>
      <c r="J3" s="24"/>
      <c r="K3" s="24"/>
      <c r="L3" s="24"/>
      <c r="M3" s="24"/>
      <c r="N3" s="24"/>
      <c r="O3" s="24"/>
      <c r="P3" s="24"/>
      <c r="Q3" s="24"/>
      <c r="R3" s="24"/>
      <c r="S3" s="24"/>
      <c r="T3" s="24"/>
      <c r="U3" s="24"/>
      <c r="V3" s="24"/>
      <c r="W3" s="24"/>
    </row>
    <row r="4" ht="18" customHeight="1" spans="1:23">
      <c r="A4" s="60" t="str">
        <f>"单位名称："&amp;"昆明经济技术开发区瑞云小学"</f>
        <v>单位名称：昆明经济技术开发区瑞云小学</v>
      </c>
      <c r="B4" s="61"/>
      <c r="C4" s="61"/>
      <c r="D4" s="62"/>
      <c r="E4" s="63"/>
      <c r="F4" s="63"/>
      <c r="G4" s="63"/>
      <c r="H4" s="63"/>
      <c r="I4" s="63"/>
      <c r="W4" s="68" t="s">
        <v>76</v>
      </c>
    </row>
    <row r="5" ht="19.5" customHeight="1" spans="1:23">
      <c r="A5" s="16" t="s">
        <v>443</v>
      </c>
      <c r="B5" s="11" t="s">
        <v>183</v>
      </c>
      <c r="C5" s="12"/>
      <c r="D5" s="12"/>
      <c r="E5" s="11" t="s">
        <v>444</v>
      </c>
      <c r="F5" s="12"/>
      <c r="G5" s="12"/>
      <c r="H5" s="12"/>
      <c r="I5" s="12"/>
      <c r="J5" s="12"/>
      <c r="K5" s="12"/>
      <c r="L5" s="12"/>
      <c r="M5" s="12"/>
      <c r="N5" s="12"/>
      <c r="O5" s="12"/>
      <c r="P5" s="12"/>
      <c r="Q5" s="12"/>
      <c r="R5" s="12"/>
      <c r="S5" s="12"/>
      <c r="T5" s="12"/>
      <c r="U5" s="12"/>
      <c r="V5" s="12"/>
      <c r="W5" s="12"/>
    </row>
    <row r="6" ht="40.5" customHeight="1" spans="1:23">
      <c r="A6" s="19"/>
      <c r="B6" s="28" t="s">
        <v>58</v>
      </c>
      <c r="C6" s="10" t="s">
        <v>61</v>
      </c>
      <c r="D6" s="64" t="s">
        <v>445</v>
      </c>
      <c r="E6" s="65" t="s">
        <v>446</v>
      </c>
      <c r="F6" s="65" t="s">
        <v>447</v>
      </c>
      <c r="G6" s="65" t="s">
        <v>448</v>
      </c>
      <c r="H6" s="65" t="s">
        <v>449</v>
      </c>
      <c r="I6" s="65" t="s">
        <v>450</v>
      </c>
      <c r="J6" s="65" t="s">
        <v>451</v>
      </c>
      <c r="K6" s="65" t="s">
        <v>452</v>
      </c>
      <c r="L6" s="65" t="s">
        <v>453</v>
      </c>
      <c r="M6" s="65" t="s">
        <v>454</v>
      </c>
      <c r="N6" s="65" t="s">
        <v>455</v>
      </c>
      <c r="O6" s="65" t="s">
        <v>456</v>
      </c>
      <c r="P6" s="65" t="s">
        <v>457</v>
      </c>
      <c r="Q6" s="65" t="s">
        <v>458</v>
      </c>
      <c r="R6" s="65" t="s">
        <v>459</v>
      </c>
      <c r="S6" s="65" t="s">
        <v>460</v>
      </c>
      <c r="T6" s="65" t="s">
        <v>461</v>
      </c>
      <c r="U6" s="65" t="s">
        <v>462</v>
      </c>
      <c r="V6" s="65" t="s">
        <v>463</v>
      </c>
      <c r="W6" s="65" t="s">
        <v>464</v>
      </c>
    </row>
    <row r="7" ht="19.5" customHeight="1" spans="1:23">
      <c r="A7" s="65">
        <v>1</v>
      </c>
      <c r="B7" s="65">
        <v>2</v>
      </c>
      <c r="C7" s="65">
        <v>3</v>
      </c>
      <c r="D7" s="11">
        <v>4</v>
      </c>
      <c r="E7" s="65">
        <v>5</v>
      </c>
      <c r="F7" s="65">
        <v>6</v>
      </c>
      <c r="G7" s="65">
        <v>7</v>
      </c>
      <c r="H7" s="11">
        <v>8</v>
      </c>
      <c r="I7" s="65">
        <v>9</v>
      </c>
      <c r="J7" s="65">
        <v>10</v>
      </c>
      <c r="K7" s="65">
        <v>11</v>
      </c>
      <c r="L7" s="11">
        <v>12</v>
      </c>
      <c r="M7" s="65">
        <v>13</v>
      </c>
      <c r="N7" s="65">
        <v>14</v>
      </c>
      <c r="O7" s="65">
        <v>15</v>
      </c>
      <c r="P7" s="11">
        <v>16</v>
      </c>
      <c r="Q7" s="65">
        <v>17</v>
      </c>
      <c r="R7" s="65">
        <v>18</v>
      </c>
      <c r="S7" s="65">
        <v>19</v>
      </c>
      <c r="T7" s="11">
        <v>20</v>
      </c>
      <c r="U7" s="11">
        <v>21</v>
      </c>
      <c r="V7" s="11">
        <v>22</v>
      </c>
      <c r="W7" s="65">
        <v>23</v>
      </c>
    </row>
    <row r="8" ht="28.4" customHeight="1" spans="1:23">
      <c r="A8" s="29"/>
      <c r="B8" s="66"/>
      <c r="C8" s="66"/>
      <c r="D8" s="66"/>
      <c r="E8" s="66"/>
      <c r="F8" s="66"/>
      <c r="G8" s="66"/>
      <c r="H8" s="66"/>
      <c r="I8" s="66"/>
      <c r="J8" s="66"/>
      <c r="K8" s="66"/>
      <c r="L8" s="66"/>
      <c r="M8" s="66"/>
      <c r="N8" s="66"/>
      <c r="O8" s="66"/>
      <c r="P8" s="66"/>
      <c r="Q8" s="66"/>
      <c r="R8" s="66"/>
      <c r="S8" s="66"/>
      <c r="T8" s="66"/>
      <c r="U8" s="66"/>
      <c r="V8" s="66"/>
      <c r="W8" s="66"/>
    </row>
    <row r="9" ht="29.9" customHeight="1" spans="1:23">
      <c r="A9" s="29"/>
      <c r="B9" s="66"/>
      <c r="C9" s="66"/>
      <c r="D9" s="66"/>
      <c r="E9" s="66"/>
      <c r="F9" s="66"/>
      <c r="G9" s="66"/>
      <c r="H9" s="66"/>
      <c r="I9" s="66"/>
      <c r="J9" s="66"/>
      <c r="K9" s="66"/>
      <c r="L9" s="66"/>
      <c r="M9" s="66"/>
      <c r="N9" s="66"/>
      <c r="O9" s="66"/>
      <c r="P9" s="66"/>
      <c r="Q9" s="66"/>
      <c r="R9" s="66"/>
      <c r="S9" s="66"/>
      <c r="T9" s="66"/>
      <c r="U9" s="66"/>
      <c r="V9" s="66"/>
      <c r="W9" s="66"/>
    </row>
    <row r="11" s="46" customFormat="1" customHeight="1" spans="1:23">
      <c r="A11" s="67" t="s">
        <v>465</v>
      </c>
      <c r="B11" s="67"/>
      <c r="C11" s="67"/>
      <c r="D11" s="67"/>
      <c r="E11" s="67"/>
      <c r="F11" s="67"/>
      <c r="G11" s="67"/>
      <c r="H11" s="67"/>
      <c r="I11" s="67"/>
      <c r="J11" s="67"/>
      <c r="K11" s="67"/>
      <c r="L11" s="67"/>
      <c r="M11" s="67"/>
      <c r="N11" s="67"/>
      <c r="O11" s="67"/>
      <c r="P11" s="67"/>
      <c r="Q11" s="67"/>
      <c r="R11" s="67"/>
      <c r="S11" s="67"/>
      <c r="T11" s="67"/>
      <c r="U11" s="67"/>
      <c r="V11" s="67"/>
      <c r="W11" s="67"/>
    </row>
  </sheetData>
  <mergeCells count="5">
    <mergeCell ref="A3:W3"/>
    <mergeCell ref="A4:I4"/>
    <mergeCell ref="B5:D5"/>
    <mergeCell ref="E5:W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E28" sqref="E28"/>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2"/>
      <c r="B1" s="2"/>
      <c r="C1" s="2"/>
      <c r="D1" s="2"/>
      <c r="E1" s="2"/>
      <c r="F1" s="2"/>
      <c r="G1" s="2"/>
      <c r="H1" s="2"/>
      <c r="I1" s="2"/>
      <c r="J1" s="2"/>
    </row>
    <row r="2" customHeight="1" spans="10:10">
      <c r="J2" s="57" t="s">
        <v>466</v>
      </c>
    </row>
    <row r="3" ht="28.5" customHeight="1" spans="1:10">
      <c r="A3" s="47" t="s">
        <v>467</v>
      </c>
      <c r="B3" s="24"/>
      <c r="C3" s="24"/>
      <c r="D3" s="24"/>
      <c r="E3" s="24"/>
      <c r="F3" s="48"/>
      <c r="G3" s="24"/>
      <c r="H3" s="48"/>
      <c r="I3" s="48"/>
      <c r="J3" s="24"/>
    </row>
    <row r="4" ht="17.25" customHeight="1" spans="1:1">
      <c r="A4" s="25" t="str">
        <f>"单位名称："&amp;"昆明经济技术开发区瑞云小学"</f>
        <v>单位名称：昆明经济技术开发区瑞云小学</v>
      </c>
    </row>
    <row r="5" ht="44.25" customHeight="1" spans="1:10">
      <c r="A5" s="49" t="s">
        <v>277</v>
      </c>
      <c r="B5" s="49" t="s">
        <v>278</v>
      </c>
      <c r="C5" s="49" t="s">
        <v>279</v>
      </c>
      <c r="D5" s="49" t="s">
        <v>280</v>
      </c>
      <c r="E5" s="49" t="s">
        <v>281</v>
      </c>
      <c r="F5" s="50" t="s">
        <v>282</v>
      </c>
      <c r="G5" s="49" t="s">
        <v>283</v>
      </c>
      <c r="H5" s="50" t="s">
        <v>284</v>
      </c>
      <c r="I5" s="50" t="s">
        <v>285</v>
      </c>
      <c r="J5" s="49" t="s">
        <v>286</v>
      </c>
    </row>
    <row r="6" ht="14.25" customHeight="1" spans="1:10">
      <c r="A6" s="49">
        <v>1</v>
      </c>
      <c r="B6" s="49">
        <v>2</v>
      </c>
      <c r="C6" s="49">
        <v>3</v>
      </c>
      <c r="D6" s="49">
        <v>4</v>
      </c>
      <c r="E6" s="49">
        <v>5</v>
      </c>
      <c r="F6" s="50">
        <v>6</v>
      </c>
      <c r="G6" s="49">
        <v>7</v>
      </c>
      <c r="H6" s="50">
        <v>8</v>
      </c>
      <c r="I6" s="50">
        <v>9</v>
      </c>
      <c r="J6" s="49">
        <v>10</v>
      </c>
    </row>
    <row r="7" ht="42" customHeight="1" spans="1:10">
      <c r="A7" s="51"/>
      <c r="B7" s="52"/>
      <c r="C7" s="52"/>
      <c r="D7" s="52"/>
      <c r="E7" s="53"/>
      <c r="F7" s="54"/>
      <c r="G7" s="53"/>
      <c r="H7" s="54"/>
      <c r="I7" s="54"/>
      <c r="J7" s="53"/>
    </row>
    <row r="8" ht="42" customHeight="1" spans="1:10">
      <c r="A8" s="51"/>
      <c r="B8" s="55"/>
      <c r="C8" s="55"/>
      <c r="D8" s="55"/>
      <c r="E8" s="51"/>
      <c r="F8" s="55"/>
      <c r="G8" s="51"/>
      <c r="H8" s="55"/>
      <c r="I8" s="55"/>
      <c r="J8" s="51"/>
    </row>
    <row r="10" s="46" customFormat="1" spans="1:10">
      <c r="A10" s="56" t="s">
        <v>468</v>
      </c>
      <c r="B10" s="56"/>
      <c r="C10" s="56"/>
      <c r="D10" s="56"/>
      <c r="E10" s="56"/>
      <c r="G10" s="56"/>
      <c r="J10" s="56"/>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4"/>
  <sheetViews>
    <sheetView showZeros="0" workbookViewId="0">
      <pane ySplit="1" topLeftCell="A2" activePane="bottomLeft" state="frozen"/>
      <selection/>
      <selection pane="bottomLeft" activeCell="D23" sqref="D23"/>
    </sheetView>
  </sheetViews>
  <sheetFormatPr defaultColWidth="8.85833333333333" defaultRowHeight="15" customHeight="1" outlineLevelCol="7"/>
  <cols>
    <col min="1" max="1" width="20.125" customWidth="1"/>
    <col min="2" max="2" width="19.7416666666667" customWidth="1"/>
    <col min="3" max="3" width="33.3166666666667" customWidth="1"/>
    <col min="4" max="4" width="34.7416666666667" customWidth="1"/>
    <col min="5" max="5" width="14.4416666666667" customWidth="1"/>
    <col min="6" max="6" width="17.175" customWidth="1"/>
    <col min="7" max="7" width="17.3166666666667" customWidth="1"/>
    <col min="8" max="8" width="28.3166666666667" customWidth="1"/>
  </cols>
  <sheetData>
    <row r="1" customHeight="1" spans="1:8">
      <c r="A1" s="38"/>
      <c r="B1" s="38"/>
      <c r="C1" s="38"/>
      <c r="D1" s="38"/>
      <c r="E1" s="38"/>
      <c r="F1" s="38"/>
      <c r="G1" s="38"/>
      <c r="H1" s="38"/>
    </row>
    <row r="2" ht="18.75" customHeight="1" spans="1:8">
      <c r="A2" s="39"/>
      <c r="B2" s="39"/>
      <c r="C2" s="39"/>
      <c r="D2" s="39"/>
      <c r="E2" s="39"/>
      <c r="F2" s="39"/>
      <c r="G2" s="39"/>
      <c r="H2" s="40" t="s">
        <v>469</v>
      </c>
    </row>
    <row r="3" ht="30.65" customHeight="1" spans="1:8">
      <c r="A3" s="41" t="s">
        <v>470</v>
      </c>
      <c r="B3" s="41"/>
      <c r="C3" s="41"/>
      <c r="D3" s="41"/>
      <c r="E3" s="41"/>
      <c r="F3" s="41"/>
      <c r="G3" s="41"/>
      <c r="H3" s="41"/>
    </row>
    <row r="4" ht="18.75" customHeight="1" spans="1:1">
      <c r="A4" s="25" t="str">
        <f>"单位名称："&amp;"昆明经济技术开发区瑞云小学"</f>
        <v>单位名称：昆明经济技术开发区瑞云小学</v>
      </c>
    </row>
    <row r="5" ht="18.75" customHeight="1" spans="1:8">
      <c r="A5" s="42" t="s">
        <v>176</v>
      </c>
      <c r="B5" s="42" t="s">
        <v>471</v>
      </c>
      <c r="C5" s="42" t="s">
        <v>472</v>
      </c>
      <c r="D5" s="42" t="s">
        <v>473</v>
      </c>
      <c r="E5" s="42" t="s">
        <v>474</v>
      </c>
      <c r="F5" s="42" t="s">
        <v>475</v>
      </c>
      <c r="G5" s="42"/>
      <c r="H5" s="42"/>
    </row>
    <row r="6" ht="18.75" customHeight="1" spans="1:8">
      <c r="A6" s="42"/>
      <c r="B6" s="42"/>
      <c r="C6" s="42"/>
      <c r="D6" s="42"/>
      <c r="E6" s="42"/>
      <c r="F6" s="42" t="s">
        <v>420</v>
      </c>
      <c r="G6" s="42" t="s">
        <v>476</v>
      </c>
      <c r="H6" s="42" t="s">
        <v>477</v>
      </c>
    </row>
    <row r="7" ht="18.75" customHeight="1" spans="1:8">
      <c r="A7" s="43" t="s">
        <v>159</v>
      </c>
      <c r="B7" s="43" t="s">
        <v>160</v>
      </c>
      <c r="C7" s="43" t="s">
        <v>161</v>
      </c>
      <c r="D7" s="43" t="s">
        <v>162</v>
      </c>
      <c r="E7" s="43" t="s">
        <v>163</v>
      </c>
      <c r="F7" s="43" t="s">
        <v>164</v>
      </c>
      <c r="G7" s="43" t="s">
        <v>326</v>
      </c>
      <c r="H7" s="43" t="s">
        <v>478</v>
      </c>
    </row>
    <row r="8" ht="18.75" customHeight="1" spans="1:8">
      <c r="A8" s="43" t="s">
        <v>73</v>
      </c>
      <c r="B8" s="43" t="s">
        <v>479</v>
      </c>
      <c r="C8" s="43" t="s">
        <v>480</v>
      </c>
      <c r="D8" s="43" t="s">
        <v>347</v>
      </c>
      <c r="E8" s="43" t="s">
        <v>310</v>
      </c>
      <c r="F8" s="43">
        <v>7</v>
      </c>
      <c r="G8" s="43">
        <v>5400</v>
      </c>
      <c r="H8" s="43">
        <v>37800</v>
      </c>
    </row>
    <row r="9" ht="18.75" customHeight="1" spans="1:8">
      <c r="A9" s="43" t="s">
        <v>73</v>
      </c>
      <c r="B9" s="43" t="s">
        <v>481</v>
      </c>
      <c r="C9" s="43" t="s">
        <v>482</v>
      </c>
      <c r="D9" s="43" t="s">
        <v>433</v>
      </c>
      <c r="E9" s="43" t="s">
        <v>310</v>
      </c>
      <c r="F9" s="43">
        <v>19</v>
      </c>
      <c r="G9" s="43">
        <v>5000</v>
      </c>
      <c r="H9" s="43">
        <v>95000</v>
      </c>
    </row>
    <row r="10" ht="18.75" customHeight="1" spans="1:8">
      <c r="A10" s="43" t="s">
        <v>73</v>
      </c>
      <c r="B10" s="43" t="s">
        <v>479</v>
      </c>
      <c r="C10" s="43" t="s">
        <v>483</v>
      </c>
      <c r="D10" s="43" t="s">
        <v>484</v>
      </c>
      <c r="E10" s="43" t="s">
        <v>310</v>
      </c>
      <c r="F10" s="43">
        <v>60</v>
      </c>
      <c r="G10" s="43">
        <v>130</v>
      </c>
      <c r="H10" s="43">
        <v>7800</v>
      </c>
    </row>
    <row r="11" ht="18.75" customHeight="1" spans="1:8">
      <c r="A11" s="43" t="s">
        <v>73</v>
      </c>
      <c r="B11" s="43" t="s">
        <v>481</v>
      </c>
      <c r="C11" s="43" t="s">
        <v>485</v>
      </c>
      <c r="D11" s="43" t="s">
        <v>486</v>
      </c>
      <c r="E11" s="43" t="s">
        <v>310</v>
      </c>
      <c r="F11" s="43">
        <v>1</v>
      </c>
      <c r="G11" s="43">
        <v>22350</v>
      </c>
      <c r="H11" s="43">
        <v>22350</v>
      </c>
    </row>
    <row r="12" ht="18.75" customHeight="1" spans="1:8">
      <c r="A12" s="43" t="s">
        <v>73</v>
      </c>
      <c r="B12" s="43" t="s">
        <v>479</v>
      </c>
      <c r="C12" s="43" t="s">
        <v>480</v>
      </c>
      <c r="D12" s="43" t="s">
        <v>428</v>
      </c>
      <c r="E12" s="43" t="s">
        <v>310</v>
      </c>
      <c r="F12" s="43">
        <v>19</v>
      </c>
      <c r="G12" s="43">
        <v>1200</v>
      </c>
      <c r="H12" s="43">
        <v>22800</v>
      </c>
    </row>
    <row r="13" ht="21" customHeight="1" spans="1:8">
      <c r="A13" s="43" t="s">
        <v>73</v>
      </c>
      <c r="B13" s="43" t="s">
        <v>481</v>
      </c>
      <c r="C13" s="43" t="s">
        <v>485</v>
      </c>
      <c r="D13" s="43" t="s">
        <v>430</v>
      </c>
      <c r="E13" s="43" t="s">
        <v>310</v>
      </c>
      <c r="F13" s="43">
        <v>1</v>
      </c>
      <c r="G13" s="43">
        <v>45000</v>
      </c>
      <c r="H13" s="43">
        <v>45000</v>
      </c>
    </row>
    <row r="14" ht="20.15" customHeight="1" spans="1:8">
      <c r="A14" s="42" t="s">
        <v>58</v>
      </c>
      <c r="B14" s="42"/>
      <c r="C14" s="42"/>
      <c r="D14" s="42"/>
      <c r="E14" s="42"/>
      <c r="F14" s="44"/>
      <c r="G14" s="45"/>
      <c r="H14" s="45"/>
    </row>
  </sheetData>
  <mergeCells count="9">
    <mergeCell ref="A3:H3"/>
    <mergeCell ref="A4:H4"/>
    <mergeCell ref="F5:H5"/>
    <mergeCell ref="A14:E14"/>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3"/>
  <sheetViews>
    <sheetView showZeros="0" workbookViewId="0">
      <pane ySplit="1" topLeftCell="A2" activePane="bottomLeft" state="frozen"/>
      <selection/>
      <selection pane="bottomLeft" activeCell="D23" sqref="D23"/>
    </sheetView>
  </sheetViews>
  <sheetFormatPr defaultColWidth="9.14166666666667" defaultRowHeight="14.25" customHeight="1"/>
  <cols>
    <col min="1" max="1" width="16.3166666666667" customWidth="1"/>
    <col min="2" max="2" width="29.025" customWidth="1"/>
    <col min="3" max="3" width="23.8583333333333" customWidth="1"/>
    <col min="4" max="7" width="19.6" customWidth="1"/>
    <col min="8" max="8" width="15.425" customWidth="1"/>
    <col min="9" max="11" width="19.6" customWidth="1"/>
  </cols>
  <sheetData>
    <row r="1" customHeight="1" spans="1:11">
      <c r="A1" s="2"/>
      <c r="B1" s="2"/>
      <c r="C1" s="2"/>
      <c r="D1" s="2"/>
      <c r="E1" s="2"/>
      <c r="F1" s="2"/>
      <c r="G1" s="2"/>
      <c r="H1" s="2"/>
      <c r="I1" s="2"/>
      <c r="J1" s="2"/>
      <c r="K1" s="2"/>
    </row>
    <row r="2" ht="13.5" customHeight="1" spans="4:11">
      <c r="D2" s="3"/>
      <c r="E2" s="3"/>
      <c r="F2" s="3"/>
      <c r="G2" s="3"/>
      <c r="K2" s="4" t="s">
        <v>487</v>
      </c>
    </row>
    <row r="3" ht="27.75" customHeight="1" spans="1:11">
      <c r="A3" s="24" t="s">
        <v>488</v>
      </c>
      <c r="B3" s="24"/>
      <c r="C3" s="24"/>
      <c r="D3" s="24"/>
      <c r="E3" s="24"/>
      <c r="F3" s="24"/>
      <c r="G3" s="24"/>
      <c r="H3" s="24"/>
      <c r="I3" s="24"/>
      <c r="J3" s="24"/>
      <c r="K3" s="24"/>
    </row>
    <row r="4" ht="13.5" customHeight="1" spans="1:11">
      <c r="A4" s="25" t="str">
        <f>"单位名称："&amp;"昆明经济技术开发区瑞云小学"</f>
        <v>单位名称：昆明经济技术开发区瑞云小学</v>
      </c>
      <c r="B4" s="26"/>
      <c r="C4" s="26"/>
      <c r="D4" s="26"/>
      <c r="E4" s="26"/>
      <c r="F4" s="26"/>
      <c r="G4" s="26"/>
      <c r="H4" s="27"/>
      <c r="I4" s="27"/>
      <c r="J4" s="27"/>
      <c r="K4" s="36" t="s">
        <v>76</v>
      </c>
    </row>
    <row r="5" ht="21.75" customHeight="1" spans="1:11">
      <c r="A5" s="9" t="s">
        <v>252</v>
      </c>
      <c r="B5" s="9" t="s">
        <v>178</v>
      </c>
      <c r="C5" s="9" t="s">
        <v>253</v>
      </c>
      <c r="D5" s="10" t="s">
        <v>179</v>
      </c>
      <c r="E5" s="10" t="s">
        <v>180</v>
      </c>
      <c r="F5" s="10" t="s">
        <v>181</v>
      </c>
      <c r="G5" s="10" t="s">
        <v>182</v>
      </c>
      <c r="H5" s="16" t="s">
        <v>58</v>
      </c>
      <c r="I5" s="11" t="s">
        <v>489</v>
      </c>
      <c r="J5" s="12"/>
      <c r="K5" s="13"/>
    </row>
    <row r="6" ht="21.75" customHeight="1" spans="1:11">
      <c r="A6" s="14"/>
      <c r="B6" s="14"/>
      <c r="C6" s="14"/>
      <c r="D6" s="15"/>
      <c r="E6" s="15"/>
      <c r="F6" s="15"/>
      <c r="G6" s="15"/>
      <c r="H6" s="28"/>
      <c r="I6" s="10" t="s">
        <v>61</v>
      </c>
      <c r="J6" s="10" t="s">
        <v>62</v>
      </c>
      <c r="K6" s="10" t="s">
        <v>63</v>
      </c>
    </row>
    <row r="7" ht="40.5" customHeight="1" spans="1:11">
      <c r="A7" s="17"/>
      <c r="B7" s="17"/>
      <c r="C7" s="17"/>
      <c r="D7" s="18"/>
      <c r="E7" s="18"/>
      <c r="F7" s="18"/>
      <c r="G7" s="18"/>
      <c r="H7" s="19"/>
      <c r="I7" s="18" t="s">
        <v>60</v>
      </c>
      <c r="J7" s="18"/>
      <c r="K7" s="18"/>
    </row>
    <row r="8" ht="15" customHeight="1" spans="1:11">
      <c r="A8" s="20">
        <v>1</v>
      </c>
      <c r="B8" s="20">
        <v>2</v>
      </c>
      <c r="C8" s="20">
        <v>3</v>
      </c>
      <c r="D8" s="20">
        <v>4</v>
      </c>
      <c r="E8" s="20">
        <v>5</v>
      </c>
      <c r="F8" s="20">
        <v>6</v>
      </c>
      <c r="G8" s="20">
        <v>7</v>
      </c>
      <c r="H8" s="20">
        <v>8</v>
      </c>
      <c r="I8" s="20">
        <v>9</v>
      </c>
      <c r="J8" s="37">
        <v>10</v>
      </c>
      <c r="K8" s="37">
        <v>11</v>
      </c>
    </row>
    <row r="9" ht="30.65" customHeight="1" spans="1:11">
      <c r="A9" s="29"/>
      <c r="B9" s="30"/>
      <c r="C9" s="29"/>
      <c r="D9" s="29"/>
      <c r="E9" s="29"/>
      <c r="F9" s="29"/>
      <c r="G9" s="29"/>
      <c r="H9" s="31"/>
      <c r="I9" s="31"/>
      <c r="J9" s="31"/>
      <c r="K9" s="31"/>
    </row>
    <row r="10" ht="30.65" customHeight="1" spans="1:11">
      <c r="A10" s="30"/>
      <c r="B10" s="30"/>
      <c r="C10" s="30"/>
      <c r="D10" s="30"/>
      <c r="E10" s="30"/>
      <c r="F10" s="30"/>
      <c r="G10" s="30"/>
      <c r="H10" s="31"/>
      <c r="I10" s="31"/>
      <c r="J10" s="31"/>
      <c r="K10" s="31"/>
    </row>
    <row r="11" ht="18.75" customHeight="1" spans="1:11">
      <c r="A11" s="32" t="s">
        <v>116</v>
      </c>
      <c r="B11" s="33"/>
      <c r="C11" s="33"/>
      <c r="D11" s="33"/>
      <c r="E11" s="33"/>
      <c r="F11" s="33"/>
      <c r="G11" s="34"/>
      <c r="H11" s="31"/>
      <c r="I11" s="31"/>
      <c r="J11" s="31"/>
      <c r="K11" s="31"/>
    </row>
    <row r="13" s="1" customFormat="1" ht="12.75" spans="1:1">
      <c r="A13" s="35" t="s">
        <v>490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topLeftCell="B1" workbookViewId="0">
      <pane ySplit="1" topLeftCell="A2" activePane="bottomLeft" state="frozen"/>
      <selection/>
      <selection pane="bottomLeft" activeCell="E20" sqref="E20"/>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2"/>
      <c r="B1" s="2"/>
      <c r="C1" s="2"/>
      <c r="D1" s="2"/>
      <c r="E1" s="2"/>
      <c r="F1" s="2"/>
      <c r="G1" s="2"/>
    </row>
    <row r="2" ht="13.5" customHeight="1" spans="4:7">
      <c r="D2" s="3"/>
      <c r="G2" s="4" t="s">
        <v>491</v>
      </c>
    </row>
    <row r="3" ht="27.75" customHeight="1" spans="1:7">
      <c r="A3" s="5" t="s">
        <v>492</v>
      </c>
      <c r="B3" s="5"/>
      <c r="C3" s="5"/>
      <c r="D3" s="5"/>
      <c r="E3" s="5"/>
      <c r="F3" s="5"/>
      <c r="G3" s="5"/>
    </row>
    <row r="4" s="1" customFormat="1" ht="13.5" spans="1:7">
      <c r="A4" s="6" t="s">
        <v>55</v>
      </c>
      <c r="B4" s="6"/>
      <c r="C4" s="7"/>
      <c r="D4" s="7"/>
      <c r="E4" s="7"/>
      <c r="F4" s="7"/>
      <c r="G4" s="8" t="s">
        <v>76</v>
      </c>
    </row>
    <row r="5" ht="21.75" customHeight="1" spans="1:7">
      <c r="A5" s="9" t="s">
        <v>253</v>
      </c>
      <c r="B5" s="9" t="s">
        <v>252</v>
      </c>
      <c r="C5" s="9" t="s">
        <v>178</v>
      </c>
      <c r="D5" s="10" t="s">
        <v>493</v>
      </c>
      <c r="E5" s="11" t="s">
        <v>61</v>
      </c>
      <c r="F5" s="12"/>
      <c r="G5" s="13"/>
    </row>
    <row r="6" ht="21.75" customHeight="1" spans="1:7">
      <c r="A6" s="14"/>
      <c r="B6" s="14"/>
      <c r="C6" s="14"/>
      <c r="D6" s="15"/>
      <c r="E6" s="16" t="s">
        <v>494</v>
      </c>
      <c r="F6" s="10" t="s">
        <v>495</v>
      </c>
      <c r="G6" s="10" t="s">
        <v>496</v>
      </c>
    </row>
    <row r="7" ht="40.5" customHeight="1" spans="1:7">
      <c r="A7" s="17"/>
      <c r="B7" s="17"/>
      <c r="C7" s="17"/>
      <c r="D7" s="18"/>
      <c r="E7" s="19"/>
      <c r="F7" s="18" t="s">
        <v>60</v>
      </c>
      <c r="G7" s="18"/>
    </row>
    <row r="8" ht="15" customHeight="1" spans="1:7">
      <c r="A8" s="20">
        <v>1</v>
      </c>
      <c r="B8" s="20">
        <v>2</v>
      </c>
      <c r="C8" s="20">
        <v>3</v>
      </c>
      <c r="D8" s="20">
        <v>4</v>
      </c>
      <c r="E8" s="20">
        <v>5</v>
      </c>
      <c r="F8" s="20">
        <v>6</v>
      </c>
      <c r="G8" s="20">
        <v>7</v>
      </c>
    </row>
    <row r="9" ht="15" customHeight="1" spans="1:7">
      <c r="A9" s="20" t="s">
        <v>497</v>
      </c>
      <c r="B9" s="20" t="s">
        <v>256</v>
      </c>
      <c r="C9" s="20" t="s">
        <v>264</v>
      </c>
      <c r="D9" s="20" t="s">
        <v>498</v>
      </c>
      <c r="E9" s="20">
        <v>516288</v>
      </c>
      <c r="F9" s="20">
        <v>516288</v>
      </c>
      <c r="G9" s="20">
        <v>516288</v>
      </c>
    </row>
    <row r="10" ht="15" customHeight="1" spans="1:7">
      <c r="A10" s="20" t="s">
        <v>497</v>
      </c>
      <c r="B10" s="20" t="s">
        <v>256</v>
      </c>
      <c r="C10" s="20" t="s">
        <v>266</v>
      </c>
      <c r="D10" s="20" t="s">
        <v>498</v>
      </c>
      <c r="E10" s="20">
        <v>80550</v>
      </c>
      <c r="F10" s="20">
        <v>80550</v>
      </c>
      <c r="G10" s="20">
        <v>80550</v>
      </c>
    </row>
    <row r="11" ht="15" customHeight="1" spans="1:7">
      <c r="A11" s="20" t="s">
        <v>497</v>
      </c>
      <c r="B11" s="20" t="s">
        <v>256</v>
      </c>
      <c r="C11" s="20" t="s">
        <v>268</v>
      </c>
      <c r="D11" s="20" t="s">
        <v>498</v>
      </c>
      <c r="E11" s="20">
        <v>16200</v>
      </c>
      <c r="F11" s="20">
        <v>16200</v>
      </c>
      <c r="G11" s="20">
        <v>16200</v>
      </c>
    </row>
    <row r="12" ht="15" customHeight="1" spans="1:7">
      <c r="A12" s="20" t="s">
        <v>497</v>
      </c>
      <c r="B12" s="20" t="s">
        <v>256</v>
      </c>
      <c r="C12" s="20" t="s">
        <v>270</v>
      </c>
      <c r="D12" s="20" t="s">
        <v>498</v>
      </c>
      <c r="E12" s="20">
        <v>487500</v>
      </c>
      <c r="F12" s="20">
        <v>487500</v>
      </c>
      <c r="G12" s="20">
        <v>487500</v>
      </c>
    </row>
    <row r="13" ht="15" customHeight="1" spans="1:7">
      <c r="A13" s="20" t="s">
        <v>497</v>
      </c>
      <c r="B13" s="20" t="s">
        <v>256</v>
      </c>
      <c r="C13" s="20" t="s">
        <v>272</v>
      </c>
      <c r="D13" s="20" t="s">
        <v>498</v>
      </c>
      <c r="E13" s="20">
        <v>334650</v>
      </c>
      <c r="F13" s="20">
        <v>334650</v>
      </c>
      <c r="G13" s="20">
        <v>334650</v>
      </c>
    </row>
    <row r="14" ht="15" customHeight="1" spans="1:7">
      <c r="A14" s="21" t="s">
        <v>58</v>
      </c>
      <c r="B14" s="22"/>
      <c r="C14" s="22"/>
      <c r="D14" s="23"/>
      <c r="E14" s="20">
        <f>SUM(E9:E13)</f>
        <v>1435188</v>
      </c>
      <c r="F14" s="20">
        <f>SUM(F9:F13)</f>
        <v>1435188</v>
      </c>
      <c r="G14" s="20">
        <f>SUM(G9:G13)</f>
        <v>1435188</v>
      </c>
    </row>
  </sheetData>
  <mergeCells count="10">
    <mergeCell ref="A3:G3"/>
    <mergeCell ref="E5:G5"/>
    <mergeCell ref="A14:D14"/>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C16" sqref="C16"/>
    </sheetView>
  </sheetViews>
  <sheetFormatPr defaultColWidth="8" defaultRowHeight="14.25" customHeight="1"/>
  <cols>
    <col min="1" max="1" width="21.1416666666667" customWidth="1"/>
    <col min="2" max="2" width="35.275" customWidth="1"/>
    <col min="3" max="19" width="16.175" customWidth="1"/>
  </cols>
  <sheetData>
    <row r="1" customHeight="1" spans="1:19">
      <c r="A1" s="2"/>
      <c r="B1" s="2"/>
      <c r="C1" s="2"/>
      <c r="D1" s="2"/>
      <c r="E1" s="2"/>
      <c r="F1" s="2"/>
      <c r="G1" s="2"/>
      <c r="H1" s="2"/>
      <c r="I1" s="2"/>
      <c r="J1" s="2"/>
      <c r="K1" s="2"/>
      <c r="L1" s="2"/>
      <c r="M1" s="2"/>
      <c r="N1" s="2"/>
      <c r="O1" s="2"/>
      <c r="P1" s="2"/>
      <c r="Q1" s="2"/>
      <c r="R1" s="2"/>
      <c r="S1" s="2"/>
    </row>
    <row r="2" ht="12" customHeight="1" spans="1:18">
      <c r="A2" s="31"/>
      <c r="J2" s="176"/>
      <c r="R2" s="4" t="s">
        <v>53</v>
      </c>
    </row>
    <row r="3" ht="36" customHeight="1" spans="1:19">
      <c r="A3" s="165" t="s">
        <v>54</v>
      </c>
      <c r="B3" s="24"/>
      <c r="C3" s="24"/>
      <c r="D3" s="24"/>
      <c r="E3" s="24"/>
      <c r="F3" s="24"/>
      <c r="G3" s="24"/>
      <c r="H3" s="24"/>
      <c r="I3" s="24"/>
      <c r="J3" s="48"/>
      <c r="K3" s="24"/>
      <c r="L3" s="24"/>
      <c r="M3" s="24"/>
      <c r="N3" s="24"/>
      <c r="O3" s="24"/>
      <c r="P3" s="24"/>
      <c r="Q3" s="24"/>
      <c r="R3" s="24"/>
      <c r="S3" s="24"/>
    </row>
    <row r="4" ht="20.25" customHeight="1" spans="1:19">
      <c r="A4" s="98" t="s">
        <v>55</v>
      </c>
      <c r="B4" s="27"/>
      <c r="C4" s="27"/>
      <c r="D4" s="27"/>
      <c r="E4" s="27"/>
      <c r="F4" s="27"/>
      <c r="G4" s="27"/>
      <c r="H4" s="27"/>
      <c r="I4" s="27"/>
      <c r="J4" s="177"/>
      <c r="K4" s="27"/>
      <c r="L4" s="27"/>
      <c r="M4" s="27"/>
      <c r="N4" s="36"/>
      <c r="O4" s="36"/>
      <c r="P4" s="36"/>
      <c r="Q4" s="36"/>
      <c r="R4" s="36" t="s">
        <v>2</v>
      </c>
      <c r="S4" s="36" t="s">
        <v>2</v>
      </c>
    </row>
    <row r="5" ht="18.75" customHeight="1" spans="1:19">
      <c r="A5" s="166" t="s">
        <v>56</v>
      </c>
      <c r="B5" s="167" t="s">
        <v>57</v>
      </c>
      <c r="C5" s="167" t="s">
        <v>58</v>
      </c>
      <c r="D5" s="168" t="s">
        <v>59</v>
      </c>
      <c r="E5" s="169"/>
      <c r="F5" s="169"/>
      <c r="G5" s="169"/>
      <c r="H5" s="169"/>
      <c r="I5" s="169"/>
      <c r="J5" s="178"/>
      <c r="K5" s="169"/>
      <c r="L5" s="169"/>
      <c r="M5" s="169"/>
      <c r="N5" s="179"/>
      <c r="O5" s="179" t="s">
        <v>46</v>
      </c>
      <c r="P5" s="179"/>
      <c r="Q5" s="179"/>
      <c r="R5" s="179"/>
      <c r="S5" s="179"/>
    </row>
    <row r="6" ht="18" customHeight="1" spans="1:19">
      <c r="A6" s="170"/>
      <c r="B6" s="171"/>
      <c r="C6" s="171"/>
      <c r="D6" s="171" t="s">
        <v>60</v>
      </c>
      <c r="E6" s="171" t="s">
        <v>61</v>
      </c>
      <c r="F6" s="171" t="s">
        <v>62</v>
      </c>
      <c r="G6" s="171" t="s">
        <v>63</v>
      </c>
      <c r="H6" s="171" t="s">
        <v>64</v>
      </c>
      <c r="I6" s="180" t="s">
        <v>65</v>
      </c>
      <c r="J6" s="181"/>
      <c r="K6" s="180" t="s">
        <v>66</v>
      </c>
      <c r="L6" s="180" t="s">
        <v>67</v>
      </c>
      <c r="M6" s="180" t="s">
        <v>68</v>
      </c>
      <c r="N6" s="182" t="s">
        <v>69</v>
      </c>
      <c r="O6" s="183" t="s">
        <v>60</v>
      </c>
      <c r="P6" s="183" t="s">
        <v>61</v>
      </c>
      <c r="Q6" s="183" t="s">
        <v>62</v>
      </c>
      <c r="R6" s="183" t="s">
        <v>63</v>
      </c>
      <c r="S6" s="183" t="s">
        <v>70</v>
      </c>
    </row>
    <row r="7" ht="29.25" customHeight="1" spans="1:19">
      <c r="A7" s="172"/>
      <c r="B7" s="173"/>
      <c r="C7" s="173"/>
      <c r="D7" s="173"/>
      <c r="E7" s="173"/>
      <c r="F7" s="173"/>
      <c r="G7" s="173"/>
      <c r="H7" s="173"/>
      <c r="I7" s="184" t="s">
        <v>60</v>
      </c>
      <c r="J7" s="184" t="s">
        <v>71</v>
      </c>
      <c r="K7" s="184" t="s">
        <v>66</v>
      </c>
      <c r="L7" s="184" t="s">
        <v>67</v>
      </c>
      <c r="M7" s="184" t="s">
        <v>68</v>
      </c>
      <c r="N7" s="184" t="s">
        <v>69</v>
      </c>
      <c r="O7" s="184"/>
      <c r="P7" s="184"/>
      <c r="Q7" s="184"/>
      <c r="R7" s="184"/>
      <c r="S7" s="184"/>
    </row>
    <row r="8" ht="16.5" customHeight="1" spans="1:19">
      <c r="A8" s="145">
        <v>1</v>
      </c>
      <c r="B8" s="20">
        <v>2</v>
      </c>
      <c r="C8" s="20">
        <v>3</v>
      </c>
      <c r="D8" s="20">
        <v>4</v>
      </c>
      <c r="E8" s="145">
        <v>5</v>
      </c>
      <c r="F8" s="20">
        <v>6</v>
      </c>
      <c r="G8" s="20">
        <v>7</v>
      </c>
      <c r="H8" s="145">
        <v>8</v>
      </c>
      <c r="I8" s="20">
        <v>9</v>
      </c>
      <c r="J8" s="37">
        <v>10</v>
      </c>
      <c r="K8" s="37">
        <v>11</v>
      </c>
      <c r="L8" s="185">
        <v>12</v>
      </c>
      <c r="M8" s="37">
        <v>13</v>
      </c>
      <c r="N8" s="37">
        <v>14</v>
      </c>
      <c r="O8" s="37">
        <v>15</v>
      </c>
      <c r="P8" s="37">
        <v>16</v>
      </c>
      <c r="Q8" s="37">
        <v>17</v>
      </c>
      <c r="R8" s="37">
        <v>18</v>
      </c>
      <c r="S8" s="37">
        <v>19</v>
      </c>
    </row>
    <row r="9" ht="31.4" customHeight="1" spans="1:19">
      <c r="A9" s="29" t="s">
        <v>72</v>
      </c>
      <c r="B9" s="29" t="s">
        <v>73</v>
      </c>
      <c r="C9" s="66">
        <v>11760575.62</v>
      </c>
      <c r="D9" s="133">
        <v>11760575.62</v>
      </c>
      <c r="E9" s="96">
        <v>9466075.62</v>
      </c>
      <c r="F9" s="96"/>
      <c r="G9" s="96"/>
      <c r="H9" s="96"/>
      <c r="I9" s="96"/>
      <c r="J9" s="96"/>
      <c r="K9" s="96"/>
      <c r="L9" s="96"/>
      <c r="M9" s="96"/>
      <c r="N9" s="96">
        <v>2294500</v>
      </c>
      <c r="O9" s="96"/>
      <c r="P9" s="96"/>
      <c r="Q9" s="96"/>
      <c r="R9" s="96"/>
      <c r="S9" s="96"/>
    </row>
    <row r="10" ht="16.5" customHeight="1" spans="1:19">
      <c r="A10" s="174" t="s">
        <v>58</v>
      </c>
      <c r="B10" s="175"/>
      <c r="C10" s="133">
        <v>11760575.62</v>
      </c>
      <c r="D10" s="133">
        <v>11760575.62</v>
      </c>
      <c r="E10" s="96">
        <v>9466075.62</v>
      </c>
      <c r="F10" s="96"/>
      <c r="G10" s="96"/>
      <c r="H10" s="96"/>
      <c r="I10" s="96"/>
      <c r="J10" s="96"/>
      <c r="K10" s="96"/>
      <c r="L10" s="96"/>
      <c r="M10" s="96"/>
      <c r="N10" s="96">
        <v>2294500</v>
      </c>
      <c r="O10" s="96"/>
      <c r="P10" s="96"/>
      <c r="Q10" s="96"/>
      <c r="R10" s="96"/>
      <c r="S10" s="96"/>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2"/>
  <sheetViews>
    <sheetView showZeros="0" topLeftCell="B1" workbookViewId="0">
      <pane ySplit="1" topLeftCell="A2" activePane="bottomLeft" state="frozen"/>
      <selection/>
      <selection pane="bottomLeft" activeCell="C28" sqref="C28"/>
    </sheetView>
  </sheetViews>
  <sheetFormatPr defaultColWidth="9.14166666666667" defaultRowHeight="14.25" customHeight="1"/>
  <cols>
    <col min="1" max="1" width="14.275" customWidth="1"/>
    <col min="2" max="2" width="32.575" customWidth="1"/>
    <col min="3" max="6" width="18.8583333333333" customWidth="1"/>
    <col min="7" max="7" width="21.275" customWidth="1"/>
    <col min="8" max="9" width="18.8583333333333" customWidth="1"/>
    <col min="10" max="10" width="17.8583333333333" customWidth="1"/>
    <col min="11" max="15" width="18.8583333333333" customWidth="1"/>
  </cols>
  <sheetData>
    <row r="1" customHeight="1" spans="1:15">
      <c r="A1" s="2"/>
      <c r="B1" s="2"/>
      <c r="C1" s="2"/>
      <c r="D1" s="2"/>
      <c r="E1" s="2"/>
      <c r="F1" s="2"/>
      <c r="G1" s="2"/>
      <c r="H1" s="2"/>
      <c r="I1" s="2"/>
      <c r="J1" s="2"/>
      <c r="K1" s="2"/>
      <c r="L1" s="2"/>
      <c r="M1" s="2"/>
      <c r="N1" s="2"/>
      <c r="O1" s="2"/>
    </row>
    <row r="2" ht="15.75" customHeight="1" spans="15:15">
      <c r="O2" s="58" t="s">
        <v>74</v>
      </c>
    </row>
    <row r="3" ht="28.5" customHeight="1" spans="1:15">
      <c r="A3" s="24" t="s">
        <v>75</v>
      </c>
      <c r="B3" s="24"/>
      <c r="C3" s="24"/>
      <c r="D3" s="24"/>
      <c r="E3" s="24"/>
      <c r="F3" s="24"/>
      <c r="G3" s="24"/>
      <c r="H3" s="24"/>
      <c r="I3" s="24"/>
      <c r="J3" s="24"/>
      <c r="K3" s="24"/>
      <c r="L3" s="24"/>
      <c r="M3" s="24"/>
      <c r="N3" s="24"/>
      <c r="O3" s="24"/>
    </row>
    <row r="4" s="97" customFormat="1" ht="17.25" customHeight="1" spans="1:15">
      <c r="A4" s="125" t="str">
        <f>"单位名称："&amp;"昆明经济技术开发区瑞云小学"</f>
        <v>单位名称：昆明经济技术开发区瑞云小学</v>
      </c>
      <c r="O4" s="126" t="s">
        <v>76</v>
      </c>
    </row>
    <row r="5" ht="18.75" customHeight="1" spans="1:15">
      <c r="A5" s="10" t="s">
        <v>77</v>
      </c>
      <c r="B5" s="10" t="s">
        <v>78</v>
      </c>
      <c r="C5" s="16" t="s">
        <v>58</v>
      </c>
      <c r="D5" s="65" t="s">
        <v>61</v>
      </c>
      <c r="E5" s="65"/>
      <c r="F5" s="65"/>
      <c r="G5" s="158" t="s">
        <v>62</v>
      </c>
      <c r="H5" s="10" t="s">
        <v>63</v>
      </c>
      <c r="I5" s="10" t="s">
        <v>79</v>
      </c>
      <c r="J5" s="11" t="s">
        <v>80</v>
      </c>
      <c r="K5" s="73" t="s">
        <v>81</v>
      </c>
      <c r="L5" s="73" t="s">
        <v>82</v>
      </c>
      <c r="M5" s="73" t="s">
        <v>83</v>
      </c>
      <c r="N5" s="73" t="s">
        <v>84</v>
      </c>
      <c r="O5" s="91" t="s">
        <v>85</v>
      </c>
    </row>
    <row r="6" ht="30" customHeight="1" spans="1:15">
      <c r="A6" s="19"/>
      <c r="B6" s="19"/>
      <c r="C6" s="19"/>
      <c r="D6" s="65" t="s">
        <v>60</v>
      </c>
      <c r="E6" s="65" t="s">
        <v>86</v>
      </c>
      <c r="F6" s="65" t="s">
        <v>87</v>
      </c>
      <c r="G6" s="19"/>
      <c r="H6" s="19"/>
      <c r="I6" s="19"/>
      <c r="J6" s="65" t="s">
        <v>60</v>
      </c>
      <c r="K6" s="95" t="s">
        <v>81</v>
      </c>
      <c r="L6" s="95" t="s">
        <v>82</v>
      </c>
      <c r="M6" s="95" t="s">
        <v>83</v>
      </c>
      <c r="N6" s="95" t="s">
        <v>84</v>
      </c>
      <c r="O6" s="95" t="s">
        <v>85</v>
      </c>
    </row>
    <row r="7" ht="16.5" customHeight="1" spans="1:15">
      <c r="A7" s="65">
        <v>1</v>
      </c>
      <c r="B7" s="65">
        <v>2</v>
      </c>
      <c r="C7" s="65">
        <v>3</v>
      </c>
      <c r="D7" s="65">
        <v>4</v>
      </c>
      <c r="E7" s="65">
        <v>5</v>
      </c>
      <c r="F7" s="65">
        <v>6</v>
      </c>
      <c r="G7" s="65">
        <v>7</v>
      </c>
      <c r="H7" s="50">
        <v>8</v>
      </c>
      <c r="I7" s="50">
        <v>9</v>
      </c>
      <c r="J7" s="50">
        <v>10</v>
      </c>
      <c r="K7" s="50">
        <v>11</v>
      </c>
      <c r="L7" s="50">
        <v>12</v>
      </c>
      <c r="M7" s="50">
        <v>13</v>
      </c>
      <c r="N7" s="50">
        <v>14</v>
      </c>
      <c r="O7" s="65">
        <v>15</v>
      </c>
    </row>
    <row r="8" s="157" customFormat="1" ht="16.5" customHeight="1" spans="1:15">
      <c r="A8" s="159" t="s">
        <v>88</v>
      </c>
      <c r="B8" s="159" t="s">
        <v>89</v>
      </c>
      <c r="C8" s="104">
        <v>11426575.62</v>
      </c>
      <c r="D8" s="160">
        <f>E8+F8</f>
        <v>9132075.62</v>
      </c>
      <c r="E8" s="104">
        <v>7696887.62</v>
      </c>
      <c r="F8" s="104">
        <v>1435188</v>
      </c>
      <c r="G8" s="20"/>
      <c r="H8" s="37"/>
      <c r="I8" s="37"/>
      <c r="J8" s="104">
        <v>2294500</v>
      </c>
      <c r="K8" s="37"/>
      <c r="L8" s="37"/>
      <c r="M8" s="37"/>
      <c r="N8" s="37"/>
      <c r="O8" s="104">
        <v>2294500</v>
      </c>
    </row>
    <row r="9" s="157" customFormat="1" ht="16.5" customHeight="1" spans="1:15">
      <c r="A9" s="161" t="s">
        <v>90</v>
      </c>
      <c r="B9" s="161" t="s">
        <v>91</v>
      </c>
      <c r="C9" s="104">
        <v>11426575.62</v>
      </c>
      <c r="D9" s="160">
        <f t="shared" ref="D9:D22" si="0">E9+F9</f>
        <v>9132075.62</v>
      </c>
      <c r="E9" s="104">
        <v>7696887.62</v>
      </c>
      <c r="F9" s="104">
        <v>1435188</v>
      </c>
      <c r="G9" s="20"/>
      <c r="H9" s="37"/>
      <c r="I9" s="37"/>
      <c r="J9" s="104">
        <v>2294500</v>
      </c>
      <c r="K9" s="37"/>
      <c r="L9" s="37"/>
      <c r="M9" s="37"/>
      <c r="N9" s="37"/>
      <c r="O9" s="104">
        <v>2294500</v>
      </c>
    </row>
    <row r="10" s="157" customFormat="1" ht="16.5" customHeight="1" spans="1:15">
      <c r="A10" s="162" t="s">
        <v>92</v>
      </c>
      <c r="B10" s="162" t="s">
        <v>93</v>
      </c>
      <c r="C10" s="104">
        <v>11423575.62</v>
      </c>
      <c r="D10" s="160">
        <f t="shared" si="0"/>
        <v>9129075.62</v>
      </c>
      <c r="E10" s="104">
        <v>7693887.62</v>
      </c>
      <c r="F10" s="104">
        <v>1435188</v>
      </c>
      <c r="G10" s="20"/>
      <c r="H10" s="37"/>
      <c r="I10" s="37"/>
      <c r="J10" s="104">
        <v>2294500</v>
      </c>
      <c r="K10" s="37"/>
      <c r="L10" s="37"/>
      <c r="M10" s="37"/>
      <c r="N10" s="37"/>
      <c r="O10" s="104">
        <v>2294500</v>
      </c>
    </row>
    <row r="11" s="157" customFormat="1" ht="16.5" customHeight="1" spans="1:15">
      <c r="A11" s="162" t="s">
        <v>94</v>
      </c>
      <c r="B11" s="162" t="s">
        <v>95</v>
      </c>
      <c r="C11" s="104">
        <v>3000</v>
      </c>
      <c r="D11" s="160">
        <f t="shared" si="0"/>
        <v>3000</v>
      </c>
      <c r="E11" s="104">
        <v>3000</v>
      </c>
      <c r="F11" s="104"/>
      <c r="G11" s="20"/>
      <c r="H11" s="37"/>
      <c r="I11" s="37"/>
      <c r="J11" s="104"/>
      <c r="K11" s="37"/>
      <c r="L11" s="37"/>
      <c r="M11" s="37"/>
      <c r="N11" s="37"/>
      <c r="O11" s="104"/>
    </row>
    <row r="12" s="157" customFormat="1" ht="16.5" customHeight="1" spans="1:15">
      <c r="A12" s="159" t="s">
        <v>96</v>
      </c>
      <c r="B12" s="159" t="s">
        <v>97</v>
      </c>
      <c r="C12" s="104">
        <v>149000</v>
      </c>
      <c r="D12" s="160">
        <f t="shared" si="0"/>
        <v>149000</v>
      </c>
      <c r="E12" s="104">
        <v>149000</v>
      </c>
      <c r="F12" s="104"/>
      <c r="G12" s="20"/>
      <c r="H12" s="37"/>
      <c r="I12" s="37"/>
      <c r="J12" s="104"/>
      <c r="K12" s="37"/>
      <c r="L12" s="37"/>
      <c r="M12" s="37"/>
      <c r="N12" s="37"/>
      <c r="O12" s="104"/>
    </row>
    <row r="13" s="157" customFormat="1" ht="16.5" customHeight="1" spans="1:15">
      <c r="A13" s="161" t="s">
        <v>98</v>
      </c>
      <c r="B13" s="161" t="s">
        <v>99</v>
      </c>
      <c r="C13" s="104">
        <v>149000</v>
      </c>
      <c r="D13" s="160">
        <f t="shared" si="0"/>
        <v>149000</v>
      </c>
      <c r="E13" s="104">
        <v>149000</v>
      </c>
      <c r="F13" s="104"/>
      <c r="G13" s="20"/>
      <c r="H13" s="37"/>
      <c r="I13" s="37"/>
      <c r="J13" s="104"/>
      <c r="K13" s="37"/>
      <c r="L13" s="37"/>
      <c r="M13" s="37"/>
      <c r="N13" s="37"/>
      <c r="O13" s="104"/>
    </row>
    <row r="14" s="157" customFormat="1" ht="16.5" customHeight="1" spans="1:15">
      <c r="A14" s="162" t="s">
        <v>100</v>
      </c>
      <c r="B14" s="162" t="s">
        <v>101</v>
      </c>
      <c r="C14" s="104">
        <v>99000</v>
      </c>
      <c r="D14" s="160">
        <f t="shared" si="0"/>
        <v>99000</v>
      </c>
      <c r="E14" s="104">
        <v>99000</v>
      </c>
      <c r="F14" s="104"/>
      <c r="G14" s="20"/>
      <c r="H14" s="37"/>
      <c r="I14" s="37"/>
      <c r="J14" s="104"/>
      <c r="K14" s="37"/>
      <c r="L14" s="37"/>
      <c r="M14" s="37"/>
      <c r="N14" s="37"/>
      <c r="O14" s="104"/>
    </row>
    <row r="15" s="157" customFormat="1" ht="16.5" customHeight="1" spans="1:15">
      <c r="A15" s="162" t="s">
        <v>102</v>
      </c>
      <c r="B15" s="162" t="s">
        <v>103</v>
      </c>
      <c r="C15" s="104">
        <v>50000</v>
      </c>
      <c r="D15" s="160">
        <f t="shared" si="0"/>
        <v>50000</v>
      </c>
      <c r="E15" s="104">
        <v>50000</v>
      </c>
      <c r="F15" s="104"/>
      <c r="G15" s="20"/>
      <c r="H15" s="37"/>
      <c r="I15" s="37"/>
      <c r="J15" s="104"/>
      <c r="K15" s="37"/>
      <c r="L15" s="37"/>
      <c r="M15" s="37"/>
      <c r="N15" s="37"/>
      <c r="O15" s="104"/>
    </row>
    <row r="16" s="157" customFormat="1" ht="16.5" customHeight="1" spans="1:15">
      <c r="A16" s="159" t="s">
        <v>104</v>
      </c>
      <c r="B16" s="159" t="s">
        <v>105</v>
      </c>
      <c r="C16" s="104">
        <v>90000</v>
      </c>
      <c r="D16" s="160">
        <f t="shared" si="0"/>
        <v>90000</v>
      </c>
      <c r="E16" s="104">
        <v>90000</v>
      </c>
      <c r="F16" s="104"/>
      <c r="G16" s="20"/>
      <c r="H16" s="37"/>
      <c r="I16" s="37"/>
      <c r="J16" s="104"/>
      <c r="K16" s="37"/>
      <c r="L16" s="37"/>
      <c r="M16" s="37"/>
      <c r="N16" s="37"/>
      <c r="O16" s="104"/>
    </row>
    <row r="17" s="157" customFormat="1" ht="16.5" customHeight="1" spans="1:15">
      <c r="A17" s="161" t="s">
        <v>106</v>
      </c>
      <c r="B17" s="161" t="s">
        <v>107</v>
      </c>
      <c r="C17" s="104">
        <v>90000</v>
      </c>
      <c r="D17" s="160">
        <f t="shared" si="0"/>
        <v>90000</v>
      </c>
      <c r="E17" s="104">
        <v>90000</v>
      </c>
      <c r="F17" s="104"/>
      <c r="G17" s="20"/>
      <c r="H17" s="37"/>
      <c r="I17" s="37"/>
      <c r="J17" s="104"/>
      <c r="K17" s="37"/>
      <c r="L17" s="37"/>
      <c r="M17" s="37"/>
      <c r="N17" s="37"/>
      <c r="O17" s="104"/>
    </row>
    <row r="18" s="157" customFormat="1" ht="16.5" customHeight="1" spans="1:15">
      <c r="A18" s="162" t="s">
        <v>108</v>
      </c>
      <c r="B18" s="162" t="s">
        <v>109</v>
      </c>
      <c r="C18" s="104">
        <v>90000</v>
      </c>
      <c r="D18" s="160">
        <f t="shared" si="0"/>
        <v>90000</v>
      </c>
      <c r="E18" s="104">
        <v>90000</v>
      </c>
      <c r="F18" s="104"/>
      <c r="G18" s="20"/>
      <c r="H18" s="37"/>
      <c r="I18" s="37"/>
      <c r="J18" s="104"/>
      <c r="K18" s="37"/>
      <c r="L18" s="37"/>
      <c r="M18" s="37"/>
      <c r="N18" s="37"/>
      <c r="O18" s="104"/>
    </row>
    <row r="19" s="157" customFormat="1" ht="16.5" customHeight="1" spans="1:15">
      <c r="A19" s="159" t="s">
        <v>110</v>
      </c>
      <c r="B19" s="159" t="s">
        <v>111</v>
      </c>
      <c r="C19" s="104">
        <v>95000</v>
      </c>
      <c r="D19" s="160">
        <f t="shared" si="0"/>
        <v>95000</v>
      </c>
      <c r="E19" s="104">
        <v>95000</v>
      </c>
      <c r="F19" s="104"/>
      <c r="G19" s="20"/>
      <c r="H19" s="37"/>
      <c r="I19" s="37"/>
      <c r="J19" s="104"/>
      <c r="K19" s="37"/>
      <c r="L19" s="37"/>
      <c r="M19" s="37"/>
      <c r="N19" s="37"/>
      <c r="O19" s="104"/>
    </row>
    <row r="20" s="157" customFormat="1" ht="16.5" customHeight="1" spans="1:15">
      <c r="A20" s="161" t="s">
        <v>112</v>
      </c>
      <c r="B20" s="161" t="s">
        <v>113</v>
      </c>
      <c r="C20" s="104">
        <v>95000</v>
      </c>
      <c r="D20" s="160">
        <f t="shared" si="0"/>
        <v>95000</v>
      </c>
      <c r="E20" s="104">
        <v>95000</v>
      </c>
      <c r="F20" s="104"/>
      <c r="G20" s="20"/>
      <c r="H20" s="37"/>
      <c r="I20" s="37"/>
      <c r="J20" s="104"/>
      <c r="K20" s="37"/>
      <c r="L20" s="37"/>
      <c r="M20" s="37"/>
      <c r="N20" s="37"/>
      <c r="O20" s="104"/>
    </row>
    <row r="21" s="157" customFormat="1" ht="20.25" customHeight="1" spans="1:15">
      <c r="A21" s="162" t="s">
        <v>114</v>
      </c>
      <c r="B21" s="162" t="s">
        <v>115</v>
      </c>
      <c r="C21" s="104">
        <v>95000</v>
      </c>
      <c r="D21" s="160">
        <f t="shared" si="0"/>
        <v>95000</v>
      </c>
      <c r="E21" s="104">
        <v>95000</v>
      </c>
      <c r="F21" s="104"/>
      <c r="G21" s="163"/>
      <c r="H21" s="164"/>
      <c r="I21" s="164"/>
      <c r="J21" s="104"/>
      <c r="K21" s="164"/>
      <c r="L21" s="164"/>
      <c r="M21" s="163"/>
      <c r="N21" s="164"/>
      <c r="O21" s="104"/>
    </row>
    <row r="22" ht="17.25" customHeight="1" spans="1:15">
      <c r="A22" s="111" t="s">
        <v>116</v>
      </c>
      <c r="B22" s="112" t="s">
        <v>116</v>
      </c>
      <c r="C22" s="104">
        <v>11760575.62</v>
      </c>
      <c r="D22" s="160">
        <f t="shared" si="0"/>
        <v>9466075.62</v>
      </c>
      <c r="E22" s="104">
        <v>8030887.62</v>
      </c>
      <c r="F22" s="104">
        <v>1435188</v>
      </c>
      <c r="G22" s="96"/>
      <c r="H22" s="133"/>
      <c r="I22" s="133"/>
      <c r="J22" s="104">
        <v>2294500</v>
      </c>
      <c r="K22" s="133"/>
      <c r="L22" s="133"/>
      <c r="M22" s="96"/>
      <c r="N22" s="133"/>
      <c r="O22" s="104">
        <v>2294500</v>
      </c>
    </row>
  </sheetData>
  <mergeCells count="11">
    <mergeCell ref="A3:O3"/>
    <mergeCell ref="A4:B4"/>
    <mergeCell ref="D5:F5"/>
    <mergeCell ref="J5:O5"/>
    <mergeCell ref="A22:B22"/>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36"/>
  <sheetViews>
    <sheetView showZeros="0" workbookViewId="0">
      <pane ySplit="1" topLeftCell="A2" activePane="bottomLeft" state="frozen"/>
      <selection/>
      <selection pane="bottomLeft" activeCell="B20" sqref="B20"/>
    </sheetView>
  </sheetViews>
  <sheetFormatPr defaultColWidth="9.14166666666667" defaultRowHeight="14.25" customHeight="1"/>
  <cols>
    <col min="1" max="1" width="49.275" customWidth="1"/>
    <col min="2" max="2" width="43.3166666666667" customWidth="1"/>
    <col min="3" max="3" width="48.575" customWidth="1"/>
    <col min="4" max="4" width="41.175" customWidth="1"/>
  </cols>
  <sheetData>
    <row r="1" customHeight="1" spans="1:4">
      <c r="A1" s="2"/>
      <c r="B1" s="2"/>
      <c r="C1" s="2"/>
      <c r="D1" s="2"/>
    </row>
    <row r="2" customHeight="1" spans="4:4">
      <c r="D2" s="106" t="s">
        <v>117</v>
      </c>
    </row>
    <row r="3" ht="31.5" customHeight="1" spans="1:4">
      <c r="A3" s="47" t="s">
        <v>118</v>
      </c>
      <c r="B3" s="147"/>
      <c r="C3" s="147"/>
      <c r="D3" s="147"/>
    </row>
    <row r="4" s="97" customFormat="1" ht="17.25" customHeight="1" spans="1:11">
      <c r="A4" s="125" t="str">
        <f>"单位名称："&amp;"昆明经济技术开发区瑞云小学"</f>
        <v>单位名称：昆明经济技术开发区瑞云小学</v>
      </c>
      <c r="K4" s="126" t="s">
        <v>76</v>
      </c>
    </row>
    <row r="5" ht="24.65" customHeight="1" spans="1:4">
      <c r="A5" s="11" t="s">
        <v>3</v>
      </c>
      <c r="B5" s="13"/>
      <c r="C5" s="11" t="s">
        <v>4</v>
      </c>
      <c r="D5" s="13"/>
    </row>
    <row r="6" ht="15.65" customHeight="1" spans="1:4">
      <c r="A6" s="16" t="s">
        <v>5</v>
      </c>
      <c r="B6" s="148" t="s">
        <v>6</v>
      </c>
      <c r="C6" s="16" t="s">
        <v>119</v>
      </c>
      <c r="D6" s="148" t="s">
        <v>6</v>
      </c>
    </row>
    <row r="7" ht="14.15" customHeight="1" spans="1:4">
      <c r="A7" s="19"/>
      <c r="B7" s="18"/>
      <c r="C7" s="19"/>
      <c r="D7" s="18"/>
    </row>
    <row r="8" customHeight="1" spans="1:4">
      <c r="A8" s="149" t="s">
        <v>120</v>
      </c>
      <c r="B8" s="150">
        <v>9466075.62</v>
      </c>
      <c r="C8" s="149" t="s">
        <v>121</v>
      </c>
      <c r="D8" s="150">
        <v>9466075.62</v>
      </c>
    </row>
    <row r="9" customHeight="1" spans="1:4">
      <c r="A9" s="149" t="s">
        <v>122</v>
      </c>
      <c r="B9" s="150">
        <v>9466075.62</v>
      </c>
      <c r="C9" s="149" t="s">
        <v>123</v>
      </c>
      <c r="D9" s="150"/>
    </row>
    <row r="10" customHeight="1" spans="1:4">
      <c r="A10" s="149" t="s">
        <v>124</v>
      </c>
      <c r="B10" s="150"/>
      <c r="C10" s="149" t="s">
        <v>125</v>
      </c>
      <c r="D10" s="150"/>
    </row>
    <row r="11" customHeight="1" spans="1:4">
      <c r="A11" s="149" t="s">
        <v>126</v>
      </c>
      <c r="B11" s="150"/>
      <c r="C11" s="149" t="s">
        <v>127</v>
      </c>
      <c r="D11" s="150"/>
    </row>
    <row r="12" customHeight="1" spans="1:4">
      <c r="A12" s="149" t="s">
        <v>128</v>
      </c>
      <c r="B12" s="150"/>
      <c r="C12" s="149" t="s">
        <v>129</v>
      </c>
      <c r="D12" s="150"/>
    </row>
    <row r="13" customHeight="1" spans="1:4">
      <c r="A13" s="149" t="s">
        <v>122</v>
      </c>
      <c r="B13" s="150"/>
      <c r="C13" s="149" t="s">
        <v>130</v>
      </c>
      <c r="D13" s="150">
        <v>9132075.62</v>
      </c>
    </row>
    <row r="14" customHeight="1" spans="1:4">
      <c r="A14" s="151" t="s">
        <v>124</v>
      </c>
      <c r="B14" s="150"/>
      <c r="C14" s="152" t="s">
        <v>131</v>
      </c>
      <c r="D14" s="150"/>
    </row>
    <row r="15" customHeight="1" spans="1:4">
      <c r="A15" s="151" t="s">
        <v>126</v>
      </c>
      <c r="B15" s="150"/>
      <c r="C15" s="152" t="s">
        <v>132</v>
      </c>
      <c r="D15" s="150"/>
    </row>
    <row r="16" customHeight="1" spans="1:4">
      <c r="A16" s="153"/>
      <c r="B16" s="150"/>
      <c r="C16" s="152" t="s">
        <v>133</v>
      </c>
      <c r="D16" s="150">
        <v>149000</v>
      </c>
    </row>
    <row r="17" customHeight="1" spans="1:4">
      <c r="A17" s="153"/>
      <c r="B17" s="150"/>
      <c r="C17" s="152" t="s">
        <v>134</v>
      </c>
      <c r="D17" s="150">
        <v>90000</v>
      </c>
    </row>
    <row r="18" customHeight="1" spans="1:4">
      <c r="A18" s="153"/>
      <c r="B18" s="150"/>
      <c r="C18" s="152" t="s">
        <v>135</v>
      </c>
      <c r="D18" s="150"/>
    </row>
    <row r="19" customHeight="1" spans="1:4">
      <c r="A19" s="153"/>
      <c r="B19" s="150"/>
      <c r="C19" s="152" t="s">
        <v>136</v>
      </c>
      <c r="D19" s="150"/>
    </row>
    <row r="20" customHeight="1" spans="1:4">
      <c r="A20" s="153"/>
      <c r="B20" s="150"/>
      <c r="C20" s="152" t="s">
        <v>137</v>
      </c>
      <c r="D20" s="150"/>
    </row>
    <row r="21" customHeight="1" spans="1:4">
      <c r="A21" s="153"/>
      <c r="B21" s="150"/>
      <c r="C21" s="152" t="s">
        <v>138</v>
      </c>
      <c r="D21" s="150"/>
    </row>
    <row r="22" customHeight="1" spans="1:4">
      <c r="A22" s="153"/>
      <c r="B22" s="150"/>
      <c r="C22" s="152" t="s">
        <v>139</v>
      </c>
      <c r="D22" s="150"/>
    </row>
    <row r="23" customHeight="1" spans="1:4">
      <c r="A23" s="153"/>
      <c r="B23" s="150"/>
      <c r="C23" s="152" t="s">
        <v>140</v>
      </c>
      <c r="D23" s="150"/>
    </row>
    <row r="24" customHeight="1" spans="1:4">
      <c r="A24" s="153"/>
      <c r="B24" s="150"/>
      <c r="C24" s="152" t="s">
        <v>141</v>
      </c>
      <c r="D24" s="150"/>
    </row>
    <row r="25" customHeight="1" spans="1:4">
      <c r="A25" s="153"/>
      <c r="B25" s="150"/>
      <c r="C25" s="152" t="s">
        <v>142</v>
      </c>
      <c r="D25" s="150"/>
    </row>
    <row r="26" customHeight="1" spans="1:4">
      <c r="A26" s="153"/>
      <c r="B26" s="150"/>
      <c r="C26" s="152" t="s">
        <v>143</v>
      </c>
      <c r="D26" s="150"/>
    </row>
    <row r="27" customHeight="1" spans="1:4">
      <c r="A27" s="153"/>
      <c r="B27" s="150"/>
      <c r="C27" s="152" t="s">
        <v>144</v>
      </c>
      <c r="D27" s="150">
        <v>95000</v>
      </c>
    </row>
    <row r="28" customHeight="1" spans="1:4">
      <c r="A28" s="153"/>
      <c r="B28" s="150"/>
      <c r="C28" s="152" t="s">
        <v>145</v>
      </c>
      <c r="D28" s="150"/>
    </row>
    <row r="29" customHeight="1" spans="1:4">
      <c r="A29" s="153"/>
      <c r="B29" s="150"/>
      <c r="C29" s="152" t="s">
        <v>146</v>
      </c>
      <c r="D29" s="150"/>
    </row>
    <row r="30" customHeight="1" spans="1:4">
      <c r="A30" s="153"/>
      <c r="B30" s="150"/>
      <c r="C30" s="152" t="s">
        <v>147</v>
      </c>
      <c r="D30" s="150"/>
    </row>
    <row r="31" customHeight="1" spans="1:4">
      <c r="A31" s="153"/>
      <c r="B31" s="150"/>
      <c r="C31" s="152" t="s">
        <v>148</v>
      </c>
      <c r="D31" s="150"/>
    </row>
    <row r="32" customHeight="1" spans="1:4">
      <c r="A32" s="153"/>
      <c r="B32" s="150"/>
      <c r="C32" s="152" t="s">
        <v>149</v>
      </c>
      <c r="D32" s="150"/>
    </row>
    <row r="33" customHeight="1" spans="1:4">
      <c r="A33" s="153"/>
      <c r="B33" s="150"/>
      <c r="C33" s="151" t="s">
        <v>150</v>
      </c>
      <c r="D33" s="150"/>
    </row>
    <row r="34" customHeight="1" spans="1:4">
      <c r="A34" s="153"/>
      <c r="B34" s="150"/>
      <c r="C34" s="151" t="s">
        <v>151</v>
      </c>
      <c r="D34" s="150"/>
    </row>
    <row r="35" customHeight="1" spans="1:4">
      <c r="A35" s="153"/>
      <c r="B35" s="150"/>
      <c r="C35" s="154" t="s">
        <v>152</v>
      </c>
      <c r="D35" s="150"/>
    </row>
    <row r="36" customHeight="1" spans="1:4">
      <c r="A36" s="155" t="s">
        <v>51</v>
      </c>
      <c r="B36" s="156">
        <v>9466075.62</v>
      </c>
      <c r="C36" s="155" t="s">
        <v>153</v>
      </c>
      <c r="D36" s="156">
        <v>9466075.62</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2"/>
  <sheetViews>
    <sheetView showZeros="0" workbookViewId="0">
      <pane ySplit="1" topLeftCell="A2" activePane="bottomLeft" state="frozen"/>
      <selection/>
      <selection pane="bottomLeft" activeCell="D30" sqref="D30"/>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2"/>
      <c r="B1" s="2"/>
      <c r="C1" s="2"/>
      <c r="D1" s="2"/>
      <c r="E1" s="2"/>
      <c r="F1" s="2"/>
      <c r="G1" s="2"/>
    </row>
    <row r="2" ht="12" customHeight="1" spans="4:7">
      <c r="D2" s="124"/>
      <c r="F2" s="58"/>
      <c r="G2" s="58" t="s">
        <v>154</v>
      </c>
    </row>
    <row r="3" ht="39" customHeight="1" spans="1:7">
      <c r="A3" s="5" t="s">
        <v>155</v>
      </c>
      <c r="B3" s="5"/>
      <c r="C3" s="5"/>
      <c r="D3" s="5"/>
      <c r="E3" s="5"/>
      <c r="F3" s="5"/>
      <c r="G3" s="5"/>
    </row>
    <row r="4" s="97" customFormat="1" ht="17.25" customHeight="1" spans="1:7">
      <c r="A4" s="125" t="str">
        <f>"单位名称："&amp;"昆明经济技术开发区瑞云小学"</f>
        <v>单位名称：昆明经济技术开发区瑞云小学</v>
      </c>
      <c r="G4" s="126" t="s">
        <v>76</v>
      </c>
    </row>
    <row r="5" ht="20.25" customHeight="1" spans="1:7">
      <c r="A5" s="137" t="s">
        <v>156</v>
      </c>
      <c r="B5" s="138"/>
      <c r="C5" s="139" t="s">
        <v>58</v>
      </c>
      <c r="D5" s="12" t="s">
        <v>86</v>
      </c>
      <c r="E5" s="12"/>
      <c r="F5" s="13"/>
      <c r="G5" s="139" t="s">
        <v>87</v>
      </c>
    </row>
    <row r="6" ht="20.25" customHeight="1" spans="1:7">
      <c r="A6" s="140" t="s">
        <v>77</v>
      </c>
      <c r="B6" s="141" t="s">
        <v>78</v>
      </c>
      <c r="C6" s="99"/>
      <c r="D6" s="99" t="s">
        <v>60</v>
      </c>
      <c r="E6" s="99" t="s">
        <v>157</v>
      </c>
      <c r="F6" s="99" t="s">
        <v>158</v>
      </c>
      <c r="G6" s="99"/>
    </row>
    <row r="7" ht="13.5" customHeight="1" spans="1:7">
      <c r="A7" s="142" t="s">
        <v>159</v>
      </c>
      <c r="B7" s="142" t="s">
        <v>160</v>
      </c>
      <c r="C7" s="142" t="s">
        <v>161</v>
      </c>
      <c r="D7" s="65"/>
      <c r="E7" s="142" t="s">
        <v>162</v>
      </c>
      <c r="F7" s="142" t="s">
        <v>163</v>
      </c>
      <c r="G7" s="142" t="s">
        <v>164</v>
      </c>
    </row>
    <row r="8" ht="13.5" customHeight="1" spans="1:7">
      <c r="A8" s="119" t="s">
        <v>88</v>
      </c>
      <c r="B8" s="119" t="s">
        <v>89</v>
      </c>
      <c r="C8" s="104">
        <v>9132075.62</v>
      </c>
      <c r="D8" s="104">
        <v>7696887.62</v>
      </c>
      <c r="E8" s="104">
        <v>6170191</v>
      </c>
      <c r="F8" s="104">
        <v>1526696.62</v>
      </c>
      <c r="G8" s="104">
        <v>1435188</v>
      </c>
    </row>
    <row r="9" ht="13.5" customHeight="1" spans="1:7">
      <c r="A9" s="143" t="s">
        <v>90</v>
      </c>
      <c r="B9" s="143" t="s">
        <v>91</v>
      </c>
      <c r="C9" s="104">
        <v>9132075.62</v>
      </c>
      <c r="D9" s="104">
        <v>7696887.62</v>
      </c>
      <c r="E9" s="104">
        <v>6170191</v>
      </c>
      <c r="F9" s="104">
        <v>1526696.62</v>
      </c>
      <c r="G9" s="104">
        <v>1435188</v>
      </c>
    </row>
    <row r="10" ht="13.5" customHeight="1" spans="1:7">
      <c r="A10" s="144" t="s">
        <v>92</v>
      </c>
      <c r="B10" s="144" t="s">
        <v>93</v>
      </c>
      <c r="C10" s="104">
        <v>9129075.62</v>
      </c>
      <c r="D10" s="104">
        <v>7693887.62</v>
      </c>
      <c r="E10" s="104">
        <v>6167191</v>
      </c>
      <c r="F10" s="104">
        <v>1526696.62</v>
      </c>
      <c r="G10" s="104">
        <v>1435188</v>
      </c>
    </row>
    <row r="11" ht="13.5" customHeight="1" spans="1:7">
      <c r="A11" s="144" t="s">
        <v>94</v>
      </c>
      <c r="B11" s="144" t="s">
        <v>95</v>
      </c>
      <c r="C11" s="104">
        <v>3000</v>
      </c>
      <c r="D11" s="104">
        <v>3000</v>
      </c>
      <c r="E11" s="104">
        <v>3000</v>
      </c>
      <c r="F11" s="104"/>
      <c r="G11" s="104"/>
    </row>
    <row r="12" ht="13.5" customHeight="1" spans="1:7">
      <c r="A12" s="119" t="s">
        <v>96</v>
      </c>
      <c r="B12" s="119" t="s">
        <v>97</v>
      </c>
      <c r="C12" s="104">
        <v>149000</v>
      </c>
      <c r="D12" s="104">
        <v>149000</v>
      </c>
      <c r="E12" s="104">
        <v>149000</v>
      </c>
      <c r="F12" s="104"/>
      <c r="G12" s="104"/>
    </row>
    <row r="13" ht="13.5" customHeight="1" spans="1:7">
      <c r="A13" s="143" t="s">
        <v>98</v>
      </c>
      <c r="B13" s="143" t="s">
        <v>99</v>
      </c>
      <c r="C13" s="104">
        <v>149000</v>
      </c>
      <c r="D13" s="104">
        <v>149000</v>
      </c>
      <c r="E13" s="104">
        <v>149000</v>
      </c>
      <c r="F13" s="104"/>
      <c r="G13" s="104"/>
    </row>
    <row r="14" ht="13.5" customHeight="1" spans="1:7">
      <c r="A14" s="144" t="s">
        <v>100</v>
      </c>
      <c r="B14" s="144" t="s">
        <v>101</v>
      </c>
      <c r="C14" s="104">
        <v>99000</v>
      </c>
      <c r="D14" s="104">
        <v>99000</v>
      </c>
      <c r="E14" s="104">
        <v>99000</v>
      </c>
      <c r="F14" s="104"/>
      <c r="G14" s="104"/>
    </row>
    <row r="15" ht="13.5" customHeight="1" spans="1:7">
      <c r="A15" s="144" t="s">
        <v>102</v>
      </c>
      <c r="B15" s="144" t="s">
        <v>103</v>
      </c>
      <c r="C15" s="104">
        <v>50000</v>
      </c>
      <c r="D15" s="104">
        <v>50000</v>
      </c>
      <c r="E15" s="104">
        <v>50000</v>
      </c>
      <c r="F15" s="142"/>
      <c r="G15" s="104"/>
    </row>
    <row r="16" ht="13.5" customHeight="1" spans="1:7">
      <c r="A16" s="119" t="s">
        <v>104</v>
      </c>
      <c r="B16" s="119" t="s">
        <v>105</v>
      </c>
      <c r="C16" s="104">
        <v>90000</v>
      </c>
      <c r="D16" s="104">
        <v>90000</v>
      </c>
      <c r="E16" s="104">
        <v>90000</v>
      </c>
      <c r="F16" s="142"/>
      <c r="G16" s="104"/>
    </row>
    <row r="17" ht="13.5" customHeight="1" spans="1:7">
      <c r="A17" s="143" t="s">
        <v>106</v>
      </c>
      <c r="B17" s="143" t="s">
        <v>107</v>
      </c>
      <c r="C17" s="104">
        <v>90000</v>
      </c>
      <c r="D17" s="104">
        <v>90000</v>
      </c>
      <c r="E17" s="104">
        <v>90000</v>
      </c>
      <c r="F17" s="142"/>
      <c r="G17" s="104"/>
    </row>
    <row r="18" ht="13.5" customHeight="1" spans="1:7">
      <c r="A18" s="144" t="s">
        <v>108</v>
      </c>
      <c r="B18" s="144" t="s">
        <v>109</v>
      </c>
      <c r="C18" s="104">
        <v>90000</v>
      </c>
      <c r="D18" s="104">
        <v>90000</v>
      </c>
      <c r="E18" s="104">
        <v>90000</v>
      </c>
      <c r="F18" s="142"/>
      <c r="G18" s="104"/>
    </row>
    <row r="19" ht="13.5" customHeight="1" spans="1:7">
      <c r="A19" s="119" t="s">
        <v>110</v>
      </c>
      <c r="B19" s="119" t="s">
        <v>111</v>
      </c>
      <c r="C19" s="104">
        <v>95000</v>
      </c>
      <c r="D19" s="104">
        <v>95000</v>
      </c>
      <c r="E19" s="104">
        <v>95000</v>
      </c>
      <c r="F19" s="142"/>
      <c r="G19" s="104"/>
    </row>
    <row r="20" ht="13.5" customHeight="1" spans="1:7">
      <c r="A20" s="143" t="s">
        <v>112</v>
      </c>
      <c r="B20" s="143" t="s">
        <v>113</v>
      </c>
      <c r="C20" s="104">
        <v>95000</v>
      </c>
      <c r="D20" s="104">
        <v>95000</v>
      </c>
      <c r="E20" s="104">
        <v>95000</v>
      </c>
      <c r="F20" s="142"/>
      <c r="G20" s="104"/>
    </row>
    <row r="21" ht="18" customHeight="1" spans="1:7">
      <c r="A21" s="144" t="s">
        <v>114</v>
      </c>
      <c r="B21" s="144" t="s">
        <v>115</v>
      </c>
      <c r="C21" s="104">
        <v>95000</v>
      </c>
      <c r="D21" s="104">
        <v>95000</v>
      </c>
      <c r="E21" s="104">
        <v>95000</v>
      </c>
      <c r="F21" s="66"/>
      <c r="G21" s="104"/>
    </row>
    <row r="22" ht="18" customHeight="1" spans="1:7">
      <c r="A22" s="145" t="s">
        <v>116</v>
      </c>
      <c r="B22" s="146" t="s">
        <v>116</v>
      </c>
      <c r="C22" s="104">
        <v>9466075.62</v>
      </c>
      <c r="D22" s="104">
        <v>8030887.62</v>
      </c>
      <c r="E22" s="104">
        <v>6504191</v>
      </c>
      <c r="F22" s="66">
        <v>1526696.62</v>
      </c>
      <c r="G22" s="104">
        <v>1435188</v>
      </c>
    </row>
  </sheetData>
  <mergeCells count="7">
    <mergeCell ref="A3:G3"/>
    <mergeCell ref="A4:B4"/>
    <mergeCell ref="A5:B5"/>
    <mergeCell ref="D5:F5"/>
    <mergeCell ref="A22:B22"/>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7" sqref="C17"/>
    </sheetView>
  </sheetViews>
  <sheetFormatPr defaultColWidth="9.14166666666667" defaultRowHeight="14.25" customHeight="1" outlineLevelCol="5"/>
  <cols>
    <col min="1" max="1" width="27.425" customWidth="1"/>
    <col min="2" max="6" width="31.175" customWidth="1"/>
  </cols>
  <sheetData>
    <row r="1" customHeight="1" spans="1:6">
      <c r="A1" s="2"/>
      <c r="B1" s="2"/>
      <c r="C1" s="2"/>
      <c r="D1" s="2"/>
      <c r="E1" s="2"/>
      <c r="F1" s="2"/>
    </row>
    <row r="2" ht="12" customHeight="1" spans="1:6">
      <c r="A2" s="129"/>
      <c r="B2" s="129"/>
      <c r="C2" s="63"/>
      <c r="F2" s="62" t="s">
        <v>165</v>
      </c>
    </row>
    <row r="3" ht="25.5" customHeight="1" spans="1:6">
      <c r="A3" s="130" t="s">
        <v>166</v>
      </c>
      <c r="B3" s="130"/>
      <c r="C3" s="130"/>
      <c r="D3" s="130"/>
      <c r="E3" s="130"/>
      <c r="F3" s="130"/>
    </row>
    <row r="4" s="97" customFormat="1" ht="17.25" customHeight="1" spans="1:6">
      <c r="A4" s="125" t="str">
        <f>"单位名称："&amp;"昆明经济技术开发区瑞云小学"</f>
        <v>单位名称：昆明经济技术开发区瑞云小学</v>
      </c>
      <c r="F4" s="126" t="s">
        <v>76</v>
      </c>
    </row>
    <row r="5" ht="19.5" customHeight="1" spans="1:6">
      <c r="A5" s="10" t="s">
        <v>167</v>
      </c>
      <c r="B5" s="16" t="s">
        <v>168</v>
      </c>
      <c r="C5" s="11" t="s">
        <v>169</v>
      </c>
      <c r="D5" s="12"/>
      <c r="E5" s="13"/>
      <c r="F5" s="16" t="s">
        <v>170</v>
      </c>
    </row>
    <row r="6" ht="19.5" customHeight="1" spans="1:6">
      <c r="A6" s="18"/>
      <c r="B6" s="19"/>
      <c r="C6" s="65" t="s">
        <v>60</v>
      </c>
      <c r="D6" s="65" t="s">
        <v>171</v>
      </c>
      <c r="E6" s="65" t="s">
        <v>172</v>
      </c>
      <c r="F6" s="19"/>
    </row>
    <row r="7" ht="18.75" customHeight="1" spans="1:6">
      <c r="A7" s="131">
        <v>1</v>
      </c>
      <c r="B7" s="131">
        <v>2</v>
      </c>
      <c r="C7" s="132">
        <v>3</v>
      </c>
      <c r="D7" s="131">
        <v>4</v>
      </c>
      <c r="E7" s="131">
        <v>5</v>
      </c>
      <c r="F7" s="131">
        <v>6</v>
      </c>
    </row>
    <row r="8" ht="18.75" customHeight="1" spans="1:6">
      <c r="A8" s="133"/>
      <c r="B8" s="133"/>
      <c r="C8" s="134"/>
      <c r="D8" s="133"/>
      <c r="E8" s="133"/>
      <c r="F8" s="133"/>
    </row>
    <row r="10" s="67" customFormat="1" spans="1:6">
      <c r="A10" s="135" t="s">
        <v>173</v>
      </c>
      <c r="B10" s="136"/>
      <c r="C10" s="136"/>
      <c r="D10" s="136"/>
      <c r="E10" s="136"/>
      <c r="F10" s="136"/>
    </row>
  </sheetData>
  <mergeCells count="6">
    <mergeCell ref="A3:F3"/>
    <mergeCell ref="A4:B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5"/>
  <sheetViews>
    <sheetView showZeros="0" workbookViewId="0">
      <pane ySplit="1" topLeftCell="A2" activePane="bottomLeft" state="frozen"/>
      <selection/>
      <selection pane="bottomLeft" activeCell="C42" sqref="C42"/>
    </sheetView>
  </sheetViews>
  <sheetFormatPr defaultColWidth="9.14166666666667" defaultRowHeight="14.25" customHeight="1"/>
  <cols>
    <col min="1" max="1" width="28.7" customWidth="1"/>
    <col min="2" max="3" width="23.8583333333333" customWidth="1"/>
    <col min="4" max="4" width="14.6" customWidth="1"/>
    <col min="5" max="5" width="18.4583333333333"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4:23">
      <c r="D2" s="3"/>
      <c r="E2" s="3"/>
      <c r="F2" s="3"/>
      <c r="G2" s="3"/>
      <c r="U2" s="124"/>
      <c r="W2" s="58" t="s">
        <v>174</v>
      </c>
    </row>
    <row r="3" ht="27.75" customHeight="1" spans="1:23">
      <c r="A3" s="24" t="s">
        <v>175</v>
      </c>
      <c r="B3" s="24"/>
      <c r="C3" s="24"/>
      <c r="D3" s="24"/>
      <c r="E3" s="24"/>
      <c r="F3" s="24"/>
      <c r="G3" s="24"/>
      <c r="H3" s="24"/>
      <c r="I3" s="24"/>
      <c r="J3" s="24"/>
      <c r="K3" s="24"/>
      <c r="L3" s="24"/>
      <c r="M3" s="24"/>
      <c r="N3" s="24"/>
      <c r="O3" s="24"/>
      <c r="P3" s="24"/>
      <c r="Q3" s="24"/>
      <c r="R3" s="24"/>
      <c r="S3" s="24"/>
      <c r="T3" s="24"/>
      <c r="U3" s="24"/>
      <c r="V3" s="24"/>
      <c r="W3" s="24"/>
    </row>
    <row r="4" s="97" customFormat="1" ht="17.25" customHeight="1" spans="1:5">
      <c r="A4" s="125" t="str">
        <f>"单位名称："&amp;"昆明经济技术开发区瑞云小学"</f>
        <v>单位名称：昆明经济技术开发区瑞云小学</v>
      </c>
      <c r="E4" s="126"/>
    </row>
    <row r="5" ht="21.75" customHeight="1" spans="1:23">
      <c r="A5" s="9" t="s">
        <v>176</v>
      </c>
      <c r="B5" s="9" t="s">
        <v>177</v>
      </c>
      <c r="C5" s="9" t="s">
        <v>178</v>
      </c>
      <c r="D5" s="10" t="s">
        <v>179</v>
      </c>
      <c r="E5" s="10" t="s">
        <v>180</v>
      </c>
      <c r="F5" s="10" t="s">
        <v>181</v>
      </c>
      <c r="G5" s="10" t="s">
        <v>182</v>
      </c>
      <c r="H5" s="65" t="s">
        <v>183</v>
      </c>
      <c r="I5" s="65"/>
      <c r="J5" s="65"/>
      <c r="K5" s="65"/>
      <c r="L5" s="121"/>
      <c r="M5" s="121"/>
      <c r="N5" s="121"/>
      <c r="O5" s="121"/>
      <c r="P5" s="121"/>
      <c r="Q5" s="49"/>
      <c r="R5" s="65"/>
      <c r="S5" s="65"/>
      <c r="T5" s="65"/>
      <c r="U5" s="65"/>
      <c r="V5" s="65"/>
      <c r="W5" s="65"/>
    </row>
    <row r="6" ht="21.75" customHeight="1" spans="1:23">
      <c r="A6" s="14"/>
      <c r="B6" s="14"/>
      <c r="C6" s="14"/>
      <c r="D6" s="15"/>
      <c r="E6" s="15"/>
      <c r="F6" s="15"/>
      <c r="G6" s="15"/>
      <c r="H6" s="65" t="s">
        <v>58</v>
      </c>
      <c r="I6" s="49" t="s">
        <v>61</v>
      </c>
      <c r="J6" s="49"/>
      <c r="K6" s="49"/>
      <c r="L6" s="121"/>
      <c r="M6" s="121"/>
      <c r="N6" s="121" t="s">
        <v>184</v>
      </c>
      <c r="O6" s="121"/>
      <c r="P6" s="121"/>
      <c r="Q6" s="49" t="s">
        <v>64</v>
      </c>
      <c r="R6" s="65" t="s">
        <v>80</v>
      </c>
      <c r="S6" s="49"/>
      <c r="T6" s="49"/>
      <c r="U6" s="49"/>
      <c r="V6" s="49"/>
      <c r="W6" s="49"/>
    </row>
    <row r="7" ht="15" customHeight="1" spans="1:23">
      <c r="A7" s="17"/>
      <c r="B7" s="17"/>
      <c r="C7" s="17"/>
      <c r="D7" s="18"/>
      <c r="E7" s="18"/>
      <c r="F7" s="18"/>
      <c r="G7" s="18"/>
      <c r="H7" s="65"/>
      <c r="I7" s="49" t="s">
        <v>185</v>
      </c>
      <c r="J7" s="49" t="s">
        <v>186</v>
      </c>
      <c r="K7" s="49" t="s">
        <v>187</v>
      </c>
      <c r="L7" s="128" t="s">
        <v>188</v>
      </c>
      <c r="M7" s="128" t="s">
        <v>189</v>
      </c>
      <c r="N7" s="128" t="s">
        <v>61</v>
      </c>
      <c r="O7" s="128" t="s">
        <v>62</v>
      </c>
      <c r="P7" s="128" t="s">
        <v>63</v>
      </c>
      <c r="Q7" s="49"/>
      <c r="R7" s="49" t="s">
        <v>60</v>
      </c>
      <c r="S7" s="49" t="s">
        <v>71</v>
      </c>
      <c r="T7" s="49" t="s">
        <v>190</v>
      </c>
      <c r="U7" s="49" t="s">
        <v>67</v>
      </c>
      <c r="V7" s="49" t="s">
        <v>68</v>
      </c>
      <c r="W7" s="49" t="s">
        <v>69</v>
      </c>
    </row>
    <row r="8" ht="27.75" customHeight="1" spans="1:23">
      <c r="A8" s="17"/>
      <c r="B8" s="17"/>
      <c r="C8" s="17"/>
      <c r="D8" s="18"/>
      <c r="E8" s="18"/>
      <c r="F8" s="18"/>
      <c r="G8" s="18"/>
      <c r="H8" s="65"/>
      <c r="I8" s="49"/>
      <c r="J8" s="49"/>
      <c r="K8" s="49"/>
      <c r="L8" s="128"/>
      <c r="M8" s="128"/>
      <c r="N8" s="128"/>
      <c r="O8" s="128"/>
      <c r="P8" s="128"/>
      <c r="Q8" s="49"/>
      <c r="R8" s="49"/>
      <c r="S8" s="49"/>
      <c r="T8" s="49"/>
      <c r="U8" s="49"/>
      <c r="V8" s="49"/>
      <c r="W8" s="49"/>
    </row>
    <row r="9" ht="15" customHeight="1" spans="1:23">
      <c r="A9" s="118">
        <v>1</v>
      </c>
      <c r="B9" s="118">
        <v>2</v>
      </c>
      <c r="C9" s="118">
        <v>3</v>
      </c>
      <c r="D9" s="118">
        <v>4</v>
      </c>
      <c r="E9" s="118">
        <v>5</v>
      </c>
      <c r="F9" s="118">
        <v>6</v>
      </c>
      <c r="G9" s="118">
        <v>7</v>
      </c>
      <c r="H9" s="118">
        <v>8</v>
      </c>
      <c r="I9" s="118">
        <v>9</v>
      </c>
      <c r="J9" s="118">
        <v>10</v>
      </c>
      <c r="K9" s="118">
        <v>11</v>
      </c>
      <c r="L9" s="118">
        <v>12</v>
      </c>
      <c r="M9" s="118">
        <v>13</v>
      </c>
      <c r="N9" s="118">
        <v>14</v>
      </c>
      <c r="O9" s="118">
        <v>15</v>
      </c>
      <c r="P9" s="118">
        <v>16</v>
      </c>
      <c r="Q9" s="118">
        <v>17</v>
      </c>
      <c r="R9" s="118">
        <v>18</v>
      </c>
      <c r="S9" s="118">
        <v>19</v>
      </c>
      <c r="T9" s="118">
        <v>20</v>
      </c>
      <c r="U9" s="118">
        <v>21</v>
      </c>
      <c r="V9" s="118">
        <v>22</v>
      </c>
      <c r="W9" s="118">
        <v>23</v>
      </c>
    </row>
    <row r="10" ht="15" customHeight="1" spans="1:23">
      <c r="A10" s="127" t="str">
        <f t="shared" ref="A10:A34" si="0">"211018"&amp;" "&amp;"昆明经济技术开发区瑞云小学"</f>
        <v>211018 昆明经济技术开发区瑞云小学</v>
      </c>
      <c r="B10" s="203" t="s">
        <v>191</v>
      </c>
      <c r="C10" s="127" t="s">
        <v>192</v>
      </c>
      <c r="D10" s="127" t="s">
        <v>92</v>
      </c>
      <c r="E10" s="127" t="s">
        <v>93</v>
      </c>
      <c r="F10" s="127" t="s">
        <v>193</v>
      </c>
      <c r="G10" s="119" t="s">
        <v>194</v>
      </c>
      <c r="H10" s="104">
        <v>239652</v>
      </c>
      <c r="I10" s="104">
        <v>239652</v>
      </c>
      <c r="J10" s="118"/>
      <c r="K10" s="118"/>
      <c r="L10" s="104">
        <v>239652</v>
      </c>
      <c r="M10" s="118"/>
      <c r="N10" s="118"/>
      <c r="O10" s="118"/>
      <c r="P10" s="118"/>
      <c r="Q10" s="118"/>
      <c r="R10" s="118"/>
      <c r="S10" s="118"/>
      <c r="T10" s="118"/>
      <c r="U10" s="118"/>
      <c r="V10" s="118"/>
      <c r="W10" s="118"/>
    </row>
    <row r="11" ht="15" customHeight="1" spans="1:23">
      <c r="A11" s="127" t="str">
        <f t="shared" si="0"/>
        <v>211018 昆明经济技术开发区瑞云小学</v>
      </c>
      <c r="B11" s="203" t="s">
        <v>191</v>
      </c>
      <c r="C11" s="127" t="s">
        <v>192</v>
      </c>
      <c r="D11" s="127" t="s">
        <v>92</v>
      </c>
      <c r="E11" s="127" t="s">
        <v>93</v>
      </c>
      <c r="F11" s="127" t="s">
        <v>195</v>
      </c>
      <c r="G11" s="119" t="s">
        <v>196</v>
      </c>
      <c r="H11" s="104">
        <v>324</v>
      </c>
      <c r="I11" s="104">
        <v>324</v>
      </c>
      <c r="J11" s="118"/>
      <c r="K11" s="118"/>
      <c r="L11" s="104">
        <v>324</v>
      </c>
      <c r="M11" s="118"/>
      <c r="N11" s="118"/>
      <c r="O11" s="118"/>
      <c r="P11" s="118"/>
      <c r="Q11" s="118"/>
      <c r="R11" s="118"/>
      <c r="S11" s="118"/>
      <c r="T11" s="118"/>
      <c r="U11" s="118"/>
      <c r="V11" s="118"/>
      <c r="W11" s="118"/>
    </row>
    <row r="12" ht="15" customHeight="1" spans="1:23">
      <c r="A12" s="127" t="str">
        <f t="shared" si="0"/>
        <v>211018 昆明经济技术开发区瑞云小学</v>
      </c>
      <c r="B12" s="203" t="s">
        <v>191</v>
      </c>
      <c r="C12" s="127" t="s">
        <v>192</v>
      </c>
      <c r="D12" s="127" t="s">
        <v>92</v>
      </c>
      <c r="E12" s="127" t="s">
        <v>93</v>
      </c>
      <c r="F12" s="127" t="s">
        <v>195</v>
      </c>
      <c r="G12" s="119" t="s">
        <v>196</v>
      </c>
      <c r="H12" s="104">
        <v>24000</v>
      </c>
      <c r="I12" s="104">
        <v>24000</v>
      </c>
      <c r="J12" s="118"/>
      <c r="K12" s="118"/>
      <c r="L12" s="104">
        <v>24000</v>
      </c>
      <c r="M12" s="118"/>
      <c r="N12" s="118"/>
      <c r="O12" s="118"/>
      <c r="P12" s="118"/>
      <c r="Q12" s="118"/>
      <c r="R12" s="118"/>
      <c r="S12" s="118"/>
      <c r="T12" s="118"/>
      <c r="U12" s="118"/>
      <c r="V12" s="118"/>
      <c r="W12" s="118"/>
    </row>
    <row r="13" ht="15" customHeight="1" spans="1:23">
      <c r="A13" s="127" t="str">
        <f t="shared" si="0"/>
        <v>211018 昆明经济技术开发区瑞云小学</v>
      </c>
      <c r="B13" s="203" t="s">
        <v>191</v>
      </c>
      <c r="C13" s="127" t="s">
        <v>192</v>
      </c>
      <c r="D13" s="127" t="s">
        <v>92</v>
      </c>
      <c r="E13" s="127" t="s">
        <v>93</v>
      </c>
      <c r="F13" s="127" t="s">
        <v>197</v>
      </c>
      <c r="G13" s="119" t="s">
        <v>198</v>
      </c>
      <c r="H13" s="104">
        <v>19971</v>
      </c>
      <c r="I13" s="104">
        <v>19971</v>
      </c>
      <c r="J13" s="118"/>
      <c r="K13" s="118"/>
      <c r="L13" s="104">
        <v>19971</v>
      </c>
      <c r="M13" s="118"/>
      <c r="N13" s="118"/>
      <c r="O13" s="118"/>
      <c r="P13" s="118"/>
      <c r="Q13" s="118"/>
      <c r="R13" s="118"/>
      <c r="S13" s="118"/>
      <c r="T13" s="118"/>
      <c r="U13" s="118"/>
      <c r="V13" s="118"/>
      <c r="W13" s="118"/>
    </row>
    <row r="14" ht="15" customHeight="1" spans="1:23">
      <c r="A14" s="127" t="str">
        <f t="shared" si="0"/>
        <v>211018 昆明经济技术开发区瑞云小学</v>
      </c>
      <c r="B14" s="203" t="s">
        <v>191</v>
      </c>
      <c r="C14" s="127" t="s">
        <v>192</v>
      </c>
      <c r="D14" s="127" t="s">
        <v>92</v>
      </c>
      <c r="E14" s="127" t="s">
        <v>93</v>
      </c>
      <c r="F14" s="127" t="s">
        <v>199</v>
      </c>
      <c r="G14" s="119" t="s">
        <v>200</v>
      </c>
      <c r="H14" s="104">
        <v>326124</v>
      </c>
      <c r="I14" s="104">
        <v>326124</v>
      </c>
      <c r="J14" s="118"/>
      <c r="K14" s="118"/>
      <c r="L14" s="104">
        <v>326124</v>
      </c>
      <c r="M14" s="118"/>
      <c r="N14" s="118"/>
      <c r="O14" s="118"/>
      <c r="P14" s="118"/>
      <c r="Q14" s="118"/>
      <c r="R14" s="118"/>
      <c r="S14" s="118"/>
      <c r="T14" s="118"/>
      <c r="U14" s="118"/>
      <c r="V14" s="118"/>
      <c r="W14" s="118"/>
    </row>
    <row r="15" ht="15" customHeight="1" spans="1:23">
      <c r="A15" s="127" t="str">
        <f t="shared" si="0"/>
        <v>211018 昆明经济技术开发区瑞云小学</v>
      </c>
      <c r="B15" s="203" t="s">
        <v>201</v>
      </c>
      <c r="C15" s="127" t="s">
        <v>202</v>
      </c>
      <c r="D15" s="127" t="s">
        <v>92</v>
      </c>
      <c r="E15" s="127" t="s">
        <v>93</v>
      </c>
      <c r="F15" s="127" t="s">
        <v>197</v>
      </c>
      <c r="G15" s="119" t="s">
        <v>198</v>
      </c>
      <c r="H15" s="104">
        <v>104000</v>
      </c>
      <c r="I15" s="104">
        <v>104000</v>
      </c>
      <c r="J15" s="118"/>
      <c r="K15" s="118"/>
      <c r="L15" s="104">
        <v>104000</v>
      </c>
      <c r="M15" s="118"/>
      <c r="N15" s="118"/>
      <c r="O15" s="118"/>
      <c r="P15" s="118"/>
      <c r="Q15" s="118"/>
      <c r="R15" s="118"/>
      <c r="S15" s="118"/>
      <c r="T15" s="118"/>
      <c r="U15" s="118"/>
      <c r="V15" s="118"/>
      <c r="W15" s="118"/>
    </row>
    <row r="16" ht="15" customHeight="1" spans="1:23">
      <c r="A16" s="127" t="str">
        <f t="shared" si="0"/>
        <v>211018 昆明经济技术开发区瑞云小学</v>
      </c>
      <c r="B16" s="203" t="s">
        <v>203</v>
      </c>
      <c r="C16" s="127" t="s">
        <v>204</v>
      </c>
      <c r="D16" s="127" t="s">
        <v>92</v>
      </c>
      <c r="E16" s="127" t="s">
        <v>93</v>
      </c>
      <c r="F16" s="127" t="s">
        <v>205</v>
      </c>
      <c r="G16" s="119" t="s">
        <v>206</v>
      </c>
      <c r="H16" s="104">
        <v>5000</v>
      </c>
      <c r="I16" s="104">
        <v>5000</v>
      </c>
      <c r="J16" s="118"/>
      <c r="K16" s="118"/>
      <c r="L16" s="104">
        <v>5000</v>
      </c>
      <c r="M16" s="118"/>
      <c r="N16" s="118"/>
      <c r="O16" s="118"/>
      <c r="P16" s="118"/>
      <c r="Q16" s="118"/>
      <c r="R16" s="118"/>
      <c r="S16" s="118"/>
      <c r="T16" s="118"/>
      <c r="U16" s="118"/>
      <c r="V16" s="118"/>
      <c r="W16" s="118"/>
    </row>
    <row r="17" ht="15" customHeight="1" spans="1:23">
      <c r="A17" s="127" t="str">
        <f t="shared" si="0"/>
        <v>211018 昆明经济技术开发区瑞云小学</v>
      </c>
      <c r="B17" s="203" t="s">
        <v>203</v>
      </c>
      <c r="C17" s="127" t="s">
        <v>204</v>
      </c>
      <c r="D17" s="127" t="s">
        <v>94</v>
      </c>
      <c r="E17" s="127" t="s">
        <v>95</v>
      </c>
      <c r="F17" s="127" t="s">
        <v>205</v>
      </c>
      <c r="G17" s="119" t="s">
        <v>206</v>
      </c>
      <c r="H17" s="104">
        <v>3000</v>
      </c>
      <c r="I17" s="104">
        <v>3000</v>
      </c>
      <c r="J17" s="118"/>
      <c r="K17" s="118"/>
      <c r="L17" s="104">
        <v>3000</v>
      </c>
      <c r="M17" s="118"/>
      <c r="N17" s="118"/>
      <c r="O17" s="118"/>
      <c r="P17" s="118"/>
      <c r="Q17" s="118"/>
      <c r="R17" s="118"/>
      <c r="S17" s="118"/>
      <c r="T17" s="118"/>
      <c r="U17" s="118"/>
      <c r="V17" s="118"/>
      <c r="W17" s="118"/>
    </row>
    <row r="18" ht="15" customHeight="1" spans="1:23">
      <c r="A18" s="127" t="str">
        <f t="shared" si="0"/>
        <v>211018 昆明经济技术开发区瑞云小学</v>
      </c>
      <c r="B18" s="203" t="s">
        <v>203</v>
      </c>
      <c r="C18" s="127" t="s">
        <v>204</v>
      </c>
      <c r="D18" s="127" t="s">
        <v>100</v>
      </c>
      <c r="E18" s="127" t="s">
        <v>101</v>
      </c>
      <c r="F18" s="127" t="s">
        <v>207</v>
      </c>
      <c r="G18" s="119" t="s">
        <v>208</v>
      </c>
      <c r="H18" s="104">
        <v>99000</v>
      </c>
      <c r="I18" s="104">
        <v>99000</v>
      </c>
      <c r="J18" s="118"/>
      <c r="K18" s="118"/>
      <c r="L18" s="104">
        <v>99000</v>
      </c>
      <c r="M18" s="118"/>
      <c r="N18" s="118"/>
      <c r="O18" s="118"/>
      <c r="P18" s="118"/>
      <c r="Q18" s="118"/>
      <c r="R18" s="118"/>
      <c r="S18" s="118"/>
      <c r="T18" s="118"/>
      <c r="U18" s="118"/>
      <c r="V18" s="118"/>
      <c r="W18" s="118"/>
    </row>
    <row r="19" ht="15" customHeight="1" spans="1:23">
      <c r="A19" s="127" t="str">
        <f t="shared" si="0"/>
        <v>211018 昆明经济技术开发区瑞云小学</v>
      </c>
      <c r="B19" s="203" t="s">
        <v>203</v>
      </c>
      <c r="C19" s="127" t="s">
        <v>204</v>
      </c>
      <c r="D19" s="127" t="s">
        <v>102</v>
      </c>
      <c r="E19" s="127" t="s">
        <v>103</v>
      </c>
      <c r="F19" s="127" t="s">
        <v>209</v>
      </c>
      <c r="G19" s="119" t="s">
        <v>210</v>
      </c>
      <c r="H19" s="104">
        <v>50000</v>
      </c>
      <c r="I19" s="104">
        <v>50000</v>
      </c>
      <c r="J19" s="118"/>
      <c r="K19" s="118"/>
      <c r="L19" s="104">
        <v>50000</v>
      </c>
      <c r="M19" s="118"/>
      <c r="N19" s="118"/>
      <c r="O19" s="118"/>
      <c r="P19" s="118"/>
      <c r="Q19" s="118"/>
      <c r="R19" s="118"/>
      <c r="S19" s="118"/>
      <c r="T19" s="118"/>
      <c r="U19" s="118"/>
      <c r="V19" s="118"/>
      <c r="W19" s="118"/>
    </row>
    <row r="20" ht="15" customHeight="1" spans="1:23">
      <c r="A20" s="127" t="str">
        <f t="shared" si="0"/>
        <v>211018 昆明经济技术开发区瑞云小学</v>
      </c>
      <c r="B20" s="203" t="s">
        <v>203</v>
      </c>
      <c r="C20" s="127" t="s">
        <v>204</v>
      </c>
      <c r="D20" s="127" t="s">
        <v>108</v>
      </c>
      <c r="E20" s="127" t="s">
        <v>109</v>
      </c>
      <c r="F20" s="127" t="s">
        <v>211</v>
      </c>
      <c r="G20" s="119" t="s">
        <v>212</v>
      </c>
      <c r="H20" s="104">
        <v>90000</v>
      </c>
      <c r="I20" s="104">
        <v>90000</v>
      </c>
      <c r="J20" s="118"/>
      <c r="K20" s="118"/>
      <c r="L20" s="104">
        <v>90000</v>
      </c>
      <c r="M20" s="118"/>
      <c r="N20" s="118"/>
      <c r="O20" s="118"/>
      <c r="P20" s="118"/>
      <c r="Q20" s="118"/>
      <c r="R20" s="118"/>
      <c r="S20" s="118"/>
      <c r="T20" s="118"/>
      <c r="U20" s="118"/>
      <c r="V20" s="118"/>
      <c r="W20" s="118"/>
    </row>
    <row r="21" ht="15" customHeight="1" spans="1:23">
      <c r="A21" s="127" t="str">
        <f t="shared" si="0"/>
        <v>211018 昆明经济技术开发区瑞云小学</v>
      </c>
      <c r="B21" s="203" t="s">
        <v>213</v>
      </c>
      <c r="C21" s="127" t="s">
        <v>115</v>
      </c>
      <c r="D21" s="127" t="s">
        <v>114</v>
      </c>
      <c r="E21" s="127" t="s">
        <v>115</v>
      </c>
      <c r="F21" s="127" t="s">
        <v>214</v>
      </c>
      <c r="G21" s="119" t="s">
        <v>115</v>
      </c>
      <c r="H21" s="104">
        <v>95000</v>
      </c>
      <c r="I21" s="104">
        <v>95000</v>
      </c>
      <c r="J21" s="118"/>
      <c r="K21" s="118"/>
      <c r="L21" s="104">
        <v>95000</v>
      </c>
      <c r="M21" s="118"/>
      <c r="N21" s="118"/>
      <c r="O21" s="118"/>
      <c r="P21" s="118"/>
      <c r="Q21" s="118"/>
      <c r="R21" s="118"/>
      <c r="S21" s="118"/>
      <c r="T21" s="118"/>
      <c r="U21" s="118"/>
      <c r="V21" s="118"/>
      <c r="W21" s="118"/>
    </row>
    <row r="22" ht="15" customHeight="1" spans="1:23">
      <c r="A22" s="127" t="str">
        <f t="shared" si="0"/>
        <v>211018 昆明经济技术开发区瑞云小学</v>
      </c>
      <c r="B22" s="203" t="s">
        <v>215</v>
      </c>
      <c r="C22" s="127" t="s">
        <v>216</v>
      </c>
      <c r="D22" s="127" t="s">
        <v>92</v>
      </c>
      <c r="E22" s="127" t="s">
        <v>93</v>
      </c>
      <c r="F22" s="127" t="s">
        <v>217</v>
      </c>
      <c r="G22" s="119" t="s">
        <v>218</v>
      </c>
      <c r="H22" s="104">
        <v>1237200</v>
      </c>
      <c r="I22" s="104">
        <v>1237200</v>
      </c>
      <c r="J22" s="118"/>
      <c r="K22" s="118"/>
      <c r="L22" s="104">
        <v>1237200</v>
      </c>
      <c r="M22" s="118"/>
      <c r="N22" s="118"/>
      <c r="O22" s="118"/>
      <c r="P22" s="118"/>
      <c r="Q22" s="118"/>
      <c r="R22" s="118"/>
      <c r="S22" s="118"/>
      <c r="T22" s="118"/>
      <c r="U22" s="118"/>
      <c r="V22" s="118"/>
      <c r="W22" s="118"/>
    </row>
    <row r="23" ht="15" customHeight="1" spans="1:23">
      <c r="A23" s="127" t="str">
        <f t="shared" si="0"/>
        <v>211018 昆明经济技术开发区瑞云小学</v>
      </c>
      <c r="B23" s="203" t="s">
        <v>215</v>
      </c>
      <c r="C23" s="127" t="s">
        <v>216</v>
      </c>
      <c r="D23" s="127" t="s">
        <v>92</v>
      </c>
      <c r="E23" s="127" t="s">
        <v>93</v>
      </c>
      <c r="F23" s="127" t="s">
        <v>217</v>
      </c>
      <c r="G23" s="119" t="s">
        <v>218</v>
      </c>
      <c r="H23" s="104">
        <v>4210920</v>
      </c>
      <c r="I23" s="104">
        <v>4210920</v>
      </c>
      <c r="J23" s="118"/>
      <c r="K23" s="118"/>
      <c r="L23" s="104">
        <v>4210920</v>
      </c>
      <c r="M23" s="118"/>
      <c r="N23" s="118"/>
      <c r="O23" s="118"/>
      <c r="P23" s="118"/>
      <c r="Q23" s="118"/>
      <c r="R23" s="118"/>
      <c r="S23" s="118"/>
      <c r="T23" s="118"/>
      <c r="U23" s="118"/>
      <c r="V23" s="118"/>
      <c r="W23" s="118"/>
    </row>
    <row r="24" ht="15" customHeight="1" spans="1:23">
      <c r="A24" s="127" t="str">
        <f t="shared" si="0"/>
        <v>211018 昆明经济技术开发区瑞云小学</v>
      </c>
      <c r="B24" s="203" t="s">
        <v>219</v>
      </c>
      <c r="C24" s="127" t="s">
        <v>220</v>
      </c>
      <c r="D24" s="127" t="s">
        <v>92</v>
      </c>
      <c r="E24" s="127" t="s">
        <v>93</v>
      </c>
      <c r="F24" s="127" t="s">
        <v>221</v>
      </c>
      <c r="G24" s="119" t="s">
        <v>220</v>
      </c>
      <c r="H24" s="104">
        <v>98499.82</v>
      </c>
      <c r="I24" s="104">
        <v>98499.82</v>
      </c>
      <c r="J24" s="118"/>
      <c r="K24" s="118"/>
      <c r="L24" s="104">
        <v>98499.82</v>
      </c>
      <c r="M24" s="118"/>
      <c r="N24" s="118"/>
      <c r="O24" s="118"/>
      <c r="P24" s="118"/>
      <c r="Q24" s="118"/>
      <c r="R24" s="118"/>
      <c r="S24" s="118"/>
      <c r="T24" s="118"/>
      <c r="U24" s="118"/>
      <c r="V24" s="118"/>
      <c r="W24" s="118"/>
    </row>
    <row r="25" ht="15" customHeight="1" spans="1:23">
      <c r="A25" s="127" t="str">
        <f t="shared" si="0"/>
        <v>211018 昆明经济技术开发区瑞云小学</v>
      </c>
      <c r="B25" s="203" t="s">
        <v>222</v>
      </c>
      <c r="C25" s="127" t="s">
        <v>223</v>
      </c>
      <c r="D25" s="127" t="s">
        <v>92</v>
      </c>
      <c r="E25" s="127" t="s">
        <v>93</v>
      </c>
      <c r="F25" s="127" t="s">
        <v>224</v>
      </c>
      <c r="G25" s="119" t="s">
        <v>225</v>
      </c>
      <c r="H25" s="104">
        <v>102000</v>
      </c>
      <c r="I25" s="104">
        <v>102000</v>
      </c>
      <c r="J25" s="118"/>
      <c r="K25" s="118"/>
      <c r="L25" s="104">
        <v>102000</v>
      </c>
      <c r="M25" s="118"/>
      <c r="N25" s="118"/>
      <c r="O25" s="118"/>
      <c r="P25" s="118"/>
      <c r="Q25" s="118"/>
      <c r="R25" s="118"/>
      <c r="S25" s="118"/>
      <c r="T25" s="118"/>
      <c r="U25" s="118"/>
      <c r="V25" s="118"/>
      <c r="W25" s="118"/>
    </row>
    <row r="26" ht="15" customHeight="1" spans="1:23">
      <c r="A26" s="127" t="str">
        <f t="shared" si="0"/>
        <v>211018 昆明经济技术开发区瑞云小学</v>
      </c>
      <c r="B26" s="203" t="s">
        <v>226</v>
      </c>
      <c r="C26" s="127" t="s">
        <v>227</v>
      </c>
      <c r="D26" s="127" t="s">
        <v>92</v>
      </c>
      <c r="E26" s="127" t="s">
        <v>93</v>
      </c>
      <c r="F26" s="127" t="s">
        <v>228</v>
      </c>
      <c r="G26" s="119" t="s">
        <v>229</v>
      </c>
      <c r="H26" s="104">
        <v>720000</v>
      </c>
      <c r="I26" s="104">
        <v>720000</v>
      </c>
      <c r="J26" s="118"/>
      <c r="K26" s="118"/>
      <c r="L26" s="104">
        <v>720000</v>
      </c>
      <c r="M26" s="118"/>
      <c r="N26" s="118"/>
      <c r="O26" s="118"/>
      <c r="P26" s="118"/>
      <c r="Q26" s="118"/>
      <c r="R26" s="118"/>
      <c r="S26" s="118"/>
      <c r="T26" s="118"/>
      <c r="U26" s="118"/>
      <c r="V26" s="118"/>
      <c r="W26" s="118"/>
    </row>
    <row r="27" ht="15" customHeight="1" spans="1:23">
      <c r="A27" s="127" t="str">
        <f t="shared" si="0"/>
        <v>211018 昆明经济技术开发区瑞云小学</v>
      </c>
      <c r="B27" s="203" t="s">
        <v>230</v>
      </c>
      <c r="C27" s="127" t="s">
        <v>231</v>
      </c>
      <c r="D27" s="127" t="s">
        <v>92</v>
      </c>
      <c r="E27" s="127" t="s">
        <v>93</v>
      </c>
      <c r="F27" s="127" t="s">
        <v>232</v>
      </c>
      <c r="G27" s="119" t="s">
        <v>233</v>
      </c>
      <c r="H27" s="104">
        <v>304625</v>
      </c>
      <c r="I27" s="104">
        <v>304625</v>
      </c>
      <c r="J27" s="118"/>
      <c r="K27" s="118"/>
      <c r="L27" s="104">
        <v>304625</v>
      </c>
      <c r="M27" s="118"/>
      <c r="N27" s="118"/>
      <c r="O27" s="118"/>
      <c r="P27" s="118"/>
      <c r="Q27" s="118"/>
      <c r="R27" s="118"/>
      <c r="S27" s="118"/>
      <c r="T27" s="118"/>
      <c r="U27" s="118"/>
      <c r="V27" s="118"/>
      <c r="W27" s="118"/>
    </row>
    <row r="28" ht="15" customHeight="1" spans="1:23">
      <c r="A28" s="127" t="str">
        <f t="shared" si="0"/>
        <v>211018 昆明经济技术开发区瑞云小学</v>
      </c>
      <c r="B28" s="203" t="s">
        <v>230</v>
      </c>
      <c r="C28" s="127" t="s">
        <v>231</v>
      </c>
      <c r="D28" s="127" t="s">
        <v>92</v>
      </c>
      <c r="E28" s="127" t="s">
        <v>93</v>
      </c>
      <c r="F28" s="127" t="s">
        <v>234</v>
      </c>
      <c r="G28" s="119" t="s">
        <v>235</v>
      </c>
      <c r="H28" s="104">
        <v>70000</v>
      </c>
      <c r="I28" s="104">
        <v>70000</v>
      </c>
      <c r="J28" s="118"/>
      <c r="K28" s="118"/>
      <c r="L28" s="104">
        <v>70000</v>
      </c>
      <c r="M28" s="118"/>
      <c r="N28" s="118"/>
      <c r="O28" s="118"/>
      <c r="P28" s="118"/>
      <c r="Q28" s="118"/>
      <c r="R28" s="118"/>
      <c r="S28" s="118"/>
      <c r="T28" s="118"/>
      <c r="U28" s="118"/>
      <c r="V28" s="118"/>
      <c r="W28" s="118"/>
    </row>
    <row r="29" ht="15" customHeight="1" spans="1:23">
      <c r="A29" s="127" t="str">
        <f t="shared" si="0"/>
        <v>211018 昆明经济技术开发区瑞云小学</v>
      </c>
      <c r="B29" s="203" t="s">
        <v>230</v>
      </c>
      <c r="C29" s="127" t="s">
        <v>231</v>
      </c>
      <c r="D29" s="127" t="s">
        <v>92</v>
      </c>
      <c r="E29" s="127" t="s">
        <v>93</v>
      </c>
      <c r="F29" s="127" t="s">
        <v>236</v>
      </c>
      <c r="G29" s="119" t="s">
        <v>237</v>
      </c>
      <c r="H29" s="104">
        <v>60000</v>
      </c>
      <c r="I29" s="104">
        <v>60000</v>
      </c>
      <c r="J29" s="118"/>
      <c r="K29" s="118"/>
      <c r="L29" s="104">
        <v>60000</v>
      </c>
      <c r="M29" s="118"/>
      <c r="N29" s="118"/>
      <c r="O29" s="118"/>
      <c r="P29" s="118"/>
      <c r="Q29" s="118"/>
      <c r="R29" s="118"/>
      <c r="S29" s="118"/>
      <c r="T29" s="118"/>
      <c r="U29" s="118"/>
      <c r="V29" s="118"/>
      <c r="W29" s="118"/>
    </row>
    <row r="30" ht="15" customHeight="1" spans="1:23">
      <c r="A30" s="127" t="str">
        <f t="shared" si="0"/>
        <v>211018 昆明经济技术开发区瑞云小学</v>
      </c>
      <c r="B30" s="203" t="s">
        <v>230</v>
      </c>
      <c r="C30" s="127" t="s">
        <v>231</v>
      </c>
      <c r="D30" s="127" t="s">
        <v>92</v>
      </c>
      <c r="E30" s="127" t="s">
        <v>93</v>
      </c>
      <c r="F30" s="127" t="s">
        <v>238</v>
      </c>
      <c r="G30" s="119" t="s">
        <v>239</v>
      </c>
      <c r="H30" s="104">
        <v>2500</v>
      </c>
      <c r="I30" s="104">
        <v>2500</v>
      </c>
      <c r="J30" s="118"/>
      <c r="K30" s="118"/>
      <c r="L30" s="104">
        <v>2500</v>
      </c>
      <c r="M30" s="118"/>
      <c r="N30" s="118"/>
      <c r="O30" s="118"/>
      <c r="P30" s="118"/>
      <c r="Q30" s="118"/>
      <c r="R30" s="118"/>
      <c r="S30" s="118"/>
      <c r="T30" s="118"/>
      <c r="U30" s="118"/>
      <c r="V30" s="118"/>
      <c r="W30" s="118"/>
    </row>
    <row r="31" ht="15" customHeight="1" spans="1:23">
      <c r="A31" s="127" t="str">
        <f t="shared" si="0"/>
        <v>211018 昆明经济技术开发区瑞云小学</v>
      </c>
      <c r="B31" s="203" t="s">
        <v>230</v>
      </c>
      <c r="C31" s="127" t="s">
        <v>231</v>
      </c>
      <c r="D31" s="127" t="s">
        <v>92</v>
      </c>
      <c r="E31" s="127" t="s">
        <v>93</v>
      </c>
      <c r="F31" s="127" t="s">
        <v>240</v>
      </c>
      <c r="G31" s="119" t="s">
        <v>241</v>
      </c>
      <c r="H31" s="104">
        <v>50000</v>
      </c>
      <c r="I31" s="104">
        <v>50000</v>
      </c>
      <c r="J31" s="118"/>
      <c r="K31" s="118"/>
      <c r="L31" s="104">
        <v>50000</v>
      </c>
      <c r="M31" s="118"/>
      <c r="N31" s="118"/>
      <c r="O31" s="118"/>
      <c r="P31" s="118"/>
      <c r="Q31" s="118"/>
      <c r="R31" s="118"/>
      <c r="S31" s="118"/>
      <c r="T31" s="118"/>
      <c r="U31" s="118"/>
      <c r="V31" s="118"/>
      <c r="W31" s="118"/>
    </row>
    <row r="32" ht="15" customHeight="1" spans="1:23">
      <c r="A32" s="127" t="str">
        <f t="shared" si="0"/>
        <v>211018 昆明经济技术开发区瑞云小学</v>
      </c>
      <c r="B32" s="203" t="s">
        <v>230</v>
      </c>
      <c r="C32" s="127" t="s">
        <v>231</v>
      </c>
      <c r="D32" s="127" t="s">
        <v>92</v>
      </c>
      <c r="E32" s="127" t="s">
        <v>93</v>
      </c>
      <c r="F32" s="127" t="s">
        <v>242</v>
      </c>
      <c r="G32" s="119" t="s">
        <v>243</v>
      </c>
      <c r="H32" s="104">
        <v>54000</v>
      </c>
      <c r="I32" s="104">
        <v>54000</v>
      </c>
      <c r="J32" s="118"/>
      <c r="K32" s="118"/>
      <c r="L32" s="104">
        <v>54000</v>
      </c>
      <c r="M32" s="118"/>
      <c r="N32" s="118"/>
      <c r="O32" s="118"/>
      <c r="P32" s="118"/>
      <c r="Q32" s="118"/>
      <c r="R32" s="118"/>
      <c r="S32" s="118"/>
      <c r="T32" s="118"/>
      <c r="U32" s="118"/>
      <c r="V32" s="118"/>
      <c r="W32" s="118"/>
    </row>
    <row r="33" ht="15" customHeight="1" spans="1:23">
      <c r="A33" s="127" t="str">
        <f t="shared" si="0"/>
        <v>211018 昆明经济技术开发区瑞云小学</v>
      </c>
      <c r="B33" s="203" t="s">
        <v>244</v>
      </c>
      <c r="C33" s="127" t="s">
        <v>245</v>
      </c>
      <c r="D33" s="127" t="s">
        <v>92</v>
      </c>
      <c r="E33" s="127" t="s">
        <v>93</v>
      </c>
      <c r="F33" s="127" t="s">
        <v>224</v>
      </c>
      <c r="G33" s="119" t="s">
        <v>225</v>
      </c>
      <c r="H33" s="104">
        <v>12000</v>
      </c>
      <c r="I33" s="104">
        <v>12000</v>
      </c>
      <c r="J33" s="118"/>
      <c r="K33" s="118"/>
      <c r="L33" s="104">
        <v>12000</v>
      </c>
      <c r="M33" s="118"/>
      <c r="N33" s="118"/>
      <c r="O33" s="118"/>
      <c r="P33" s="118"/>
      <c r="Q33" s="118"/>
      <c r="R33" s="118"/>
      <c r="S33" s="118"/>
      <c r="T33" s="118"/>
      <c r="U33" s="118"/>
      <c r="V33" s="118"/>
      <c r="W33" s="118"/>
    </row>
    <row r="34" ht="18.75" customHeight="1" spans="1:23">
      <c r="A34" s="127" t="str">
        <f t="shared" si="0"/>
        <v>211018 昆明经济技术开发区瑞云小学</v>
      </c>
      <c r="B34" s="118" t="s">
        <v>246</v>
      </c>
      <c r="C34" s="127" t="s">
        <v>247</v>
      </c>
      <c r="D34" s="127" t="s">
        <v>92</v>
      </c>
      <c r="E34" s="127" t="s">
        <v>93</v>
      </c>
      <c r="F34" s="127" t="s">
        <v>248</v>
      </c>
      <c r="G34" s="119" t="s">
        <v>249</v>
      </c>
      <c r="H34" s="104">
        <v>53071.8</v>
      </c>
      <c r="I34" s="104">
        <v>53071.8</v>
      </c>
      <c r="J34" s="66"/>
      <c r="K34" s="66"/>
      <c r="L34" s="104">
        <v>53071.8</v>
      </c>
      <c r="M34" s="66"/>
      <c r="N34" s="66"/>
      <c r="O34" s="66"/>
      <c r="P34" s="66"/>
      <c r="Q34" s="66"/>
      <c r="R34" s="66"/>
      <c r="S34" s="66"/>
      <c r="T34" s="66"/>
      <c r="U34" s="66"/>
      <c r="V34" s="66"/>
      <c r="W34" s="66"/>
    </row>
    <row r="35" ht="18.75" customHeight="1" spans="1:23">
      <c r="A35" s="32" t="s">
        <v>116</v>
      </c>
      <c r="B35" s="33"/>
      <c r="C35" s="33"/>
      <c r="D35" s="33"/>
      <c r="E35" s="33"/>
      <c r="F35" s="33"/>
      <c r="G35" s="34"/>
      <c r="H35" s="104">
        <v>8030887.62</v>
      </c>
      <c r="I35" s="104">
        <v>8030887.62</v>
      </c>
      <c r="J35" s="66"/>
      <c r="K35" s="66"/>
      <c r="L35" s="104">
        <v>8030887.62</v>
      </c>
      <c r="M35" s="66"/>
      <c r="N35" s="66"/>
      <c r="O35" s="66"/>
      <c r="P35" s="66"/>
      <c r="Q35" s="66"/>
      <c r="R35" s="66"/>
      <c r="S35" s="66"/>
      <c r="T35" s="66"/>
      <c r="U35" s="66"/>
      <c r="V35" s="66"/>
      <c r="W35" s="66"/>
    </row>
  </sheetData>
  <mergeCells count="30">
    <mergeCell ref="A3:W3"/>
    <mergeCell ref="A4:B4"/>
    <mergeCell ref="H5:W5"/>
    <mergeCell ref="I6:M6"/>
    <mergeCell ref="N6:P6"/>
    <mergeCell ref="R6:W6"/>
    <mergeCell ref="A35:G35"/>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1"/>
  <sheetViews>
    <sheetView showZeros="0" workbookViewId="0">
      <pane ySplit="1" topLeftCell="A2" activePane="bottomLeft" state="frozen"/>
      <selection/>
      <selection pane="bottomLeft" activeCell="F29" sqref="F29"/>
    </sheetView>
  </sheetViews>
  <sheetFormatPr defaultColWidth="9.14166666666667" defaultRowHeight="14.25" customHeight="1"/>
  <cols>
    <col min="1" max="1" width="14.575" customWidth="1"/>
    <col min="2" max="2" width="23.225" customWidth="1"/>
    <col min="3" max="3" width="31.3166666666667" customWidth="1"/>
    <col min="4" max="4" width="23.8583333333333"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5:23">
      <c r="E2" s="3"/>
      <c r="F2" s="3"/>
      <c r="G2" s="3"/>
      <c r="H2" s="3"/>
      <c r="U2" s="124"/>
      <c r="W2" s="58" t="s">
        <v>250</v>
      </c>
    </row>
    <row r="3" ht="27.75" customHeight="1" spans="1:23">
      <c r="A3" s="24" t="s">
        <v>251</v>
      </c>
      <c r="B3" s="24"/>
      <c r="C3" s="24"/>
      <c r="D3" s="24"/>
      <c r="E3" s="24"/>
      <c r="F3" s="24"/>
      <c r="G3" s="24"/>
      <c r="H3" s="24"/>
      <c r="I3" s="24"/>
      <c r="J3" s="24"/>
      <c r="K3" s="24"/>
      <c r="L3" s="24"/>
      <c r="M3" s="24"/>
      <c r="N3" s="24"/>
      <c r="O3" s="24"/>
      <c r="P3" s="24"/>
      <c r="Q3" s="24"/>
      <c r="R3" s="24"/>
      <c r="S3" s="24"/>
      <c r="T3" s="24"/>
      <c r="U3" s="24"/>
      <c r="V3" s="24"/>
      <c r="W3" s="24"/>
    </row>
    <row r="4" ht="13.5" customHeight="1" spans="1:23">
      <c r="A4" s="25" t="str">
        <f>"单位名称："&amp;"昆明经济技术开发区瑞云小学"</f>
        <v>单位名称：昆明经济技术开发区瑞云小学</v>
      </c>
      <c r="B4" s="117" t="str">
        <f t="shared" ref="A4:B4" si="0">"单位名称："&amp;"绩效评价中心"</f>
        <v>单位名称：绩效评价中心</v>
      </c>
      <c r="C4" s="117"/>
      <c r="D4" s="117"/>
      <c r="E4" s="117"/>
      <c r="F4" s="117"/>
      <c r="G4" s="117"/>
      <c r="H4" s="117"/>
      <c r="I4" s="117"/>
      <c r="J4" s="27"/>
      <c r="K4" s="27"/>
      <c r="L4" s="27"/>
      <c r="M4" s="27"/>
      <c r="N4" s="27"/>
      <c r="O4" s="27"/>
      <c r="P4" s="27"/>
      <c r="Q4" s="27"/>
      <c r="U4" s="124"/>
      <c r="W4" s="110" t="s">
        <v>76</v>
      </c>
    </row>
    <row r="5" ht="21.75" customHeight="1" spans="1:23">
      <c r="A5" s="9" t="s">
        <v>252</v>
      </c>
      <c r="B5" s="9" t="s">
        <v>177</v>
      </c>
      <c r="C5" s="9" t="s">
        <v>178</v>
      </c>
      <c r="D5" s="9" t="s">
        <v>253</v>
      </c>
      <c r="E5" s="10" t="s">
        <v>179</v>
      </c>
      <c r="F5" s="10" t="s">
        <v>180</v>
      </c>
      <c r="G5" s="10" t="s">
        <v>181</v>
      </c>
      <c r="H5" s="10" t="s">
        <v>182</v>
      </c>
      <c r="I5" s="65" t="s">
        <v>58</v>
      </c>
      <c r="J5" s="65" t="s">
        <v>254</v>
      </c>
      <c r="K5" s="65"/>
      <c r="L5" s="65"/>
      <c r="M5" s="65"/>
      <c r="N5" s="121" t="s">
        <v>184</v>
      </c>
      <c r="O5" s="121"/>
      <c r="P5" s="121"/>
      <c r="Q5" s="10" t="s">
        <v>64</v>
      </c>
      <c r="R5" s="11" t="s">
        <v>80</v>
      </c>
      <c r="S5" s="12"/>
      <c r="T5" s="12"/>
      <c r="U5" s="12"/>
      <c r="V5" s="12"/>
      <c r="W5" s="13"/>
    </row>
    <row r="6" ht="21.75" customHeight="1" spans="1:23">
      <c r="A6" s="14"/>
      <c r="B6" s="14"/>
      <c r="C6" s="14"/>
      <c r="D6" s="14"/>
      <c r="E6" s="15"/>
      <c r="F6" s="15"/>
      <c r="G6" s="15"/>
      <c r="H6" s="15"/>
      <c r="I6" s="65"/>
      <c r="J6" s="49" t="s">
        <v>61</v>
      </c>
      <c r="K6" s="49"/>
      <c r="L6" s="49" t="s">
        <v>62</v>
      </c>
      <c r="M6" s="49" t="s">
        <v>63</v>
      </c>
      <c r="N6" s="122" t="s">
        <v>61</v>
      </c>
      <c r="O6" s="122" t="s">
        <v>62</v>
      </c>
      <c r="P6" s="122" t="s">
        <v>63</v>
      </c>
      <c r="Q6" s="15"/>
      <c r="R6" s="10" t="s">
        <v>60</v>
      </c>
      <c r="S6" s="10" t="s">
        <v>71</v>
      </c>
      <c r="T6" s="10" t="s">
        <v>190</v>
      </c>
      <c r="U6" s="10" t="s">
        <v>67</v>
      </c>
      <c r="V6" s="10" t="s">
        <v>68</v>
      </c>
      <c r="W6" s="10" t="s">
        <v>69</v>
      </c>
    </row>
    <row r="7" ht="40.5" customHeight="1" spans="1:23">
      <c r="A7" s="17"/>
      <c r="B7" s="17"/>
      <c r="C7" s="17"/>
      <c r="D7" s="17"/>
      <c r="E7" s="18"/>
      <c r="F7" s="18"/>
      <c r="G7" s="18"/>
      <c r="H7" s="18"/>
      <c r="I7" s="65"/>
      <c r="J7" s="49" t="s">
        <v>60</v>
      </c>
      <c r="K7" s="49" t="s">
        <v>255</v>
      </c>
      <c r="L7" s="49"/>
      <c r="M7" s="49"/>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15" customHeight="1" spans="1:23">
      <c r="A9" s="20" t="s">
        <v>256</v>
      </c>
      <c r="B9" s="203" t="s">
        <v>257</v>
      </c>
      <c r="C9" s="119" t="s">
        <v>258</v>
      </c>
      <c r="D9" s="119" t="str">
        <f t="shared" ref="D9:D20" si="1">"211018"&amp;" "&amp;"昆明经济技术开发区瑞云小学"</f>
        <v>211018 昆明经济技术开发区瑞云小学</v>
      </c>
      <c r="E9" s="120" t="s">
        <v>92</v>
      </c>
      <c r="F9" s="120" t="s">
        <v>93</v>
      </c>
      <c r="G9" s="120" t="s">
        <v>232</v>
      </c>
      <c r="H9" s="120" t="s">
        <v>233</v>
      </c>
      <c r="I9" s="104">
        <v>426200</v>
      </c>
      <c r="J9" s="104"/>
      <c r="K9" s="20"/>
      <c r="L9" s="20"/>
      <c r="M9" s="20"/>
      <c r="N9" s="20"/>
      <c r="O9" s="20"/>
      <c r="P9" s="20"/>
      <c r="Q9" s="20"/>
      <c r="R9" s="104">
        <v>426200</v>
      </c>
      <c r="S9" s="20"/>
      <c r="T9" s="20"/>
      <c r="U9" s="20"/>
      <c r="V9" s="20"/>
      <c r="W9" s="104">
        <v>426200</v>
      </c>
    </row>
    <row r="10" ht="15" customHeight="1" spans="1:23">
      <c r="A10" s="20" t="s">
        <v>256</v>
      </c>
      <c r="B10" s="203" t="s">
        <v>257</v>
      </c>
      <c r="C10" s="119" t="s">
        <v>258</v>
      </c>
      <c r="D10" s="119" t="str">
        <f t="shared" si="1"/>
        <v>211018 昆明经济技术开发区瑞云小学</v>
      </c>
      <c r="E10" s="120" t="s">
        <v>92</v>
      </c>
      <c r="F10" s="120" t="s">
        <v>93</v>
      </c>
      <c r="G10" s="120" t="s">
        <v>240</v>
      </c>
      <c r="H10" s="120" t="s">
        <v>241</v>
      </c>
      <c r="I10" s="104">
        <v>50000</v>
      </c>
      <c r="J10" s="104"/>
      <c r="K10" s="20"/>
      <c r="L10" s="20"/>
      <c r="M10" s="20"/>
      <c r="N10" s="20"/>
      <c r="O10" s="20"/>
      <c r="P10" s="20"/>
      <c r="Q10" s="20"/>
      <c r="R10" s="104">
        <v>50000</v>
      </c>
      <c r="S10" s="20"/>
      <c r="T10" s="20"/>
      <c r="U10" s="20"/>
      <c r="V10" s="20"/>
      <c r="W10" s="104">
        <v>50000</v>
      </c>
    </row>
    <row r="11" ht="15" customHeight="1" spans="1:23">
      <c r="A11" s="20" t="s">
        <v>256</v>
      </c>
      <c r="B11" s="203" t="s">
        <v>257</v>
      </c>
      <c r="C11" s="119" t="s">
        <v>258</v>
      </c>
      <c r="D11" s="119" t="str">
        <f t="shared" si="1"/>
        <v>211018 昆明经济技术开发区瑞云小学</v>
      </c>
      <c r="E11" s="120" t="s">
        <v>92</v>
      </c>
      <c r="F11" s="120" t="s">
        <v>93</v>
      </c>
      <c r="G11" s="120" t="s">
        <v>242</v>
      </c>
      <c r="H11" s="120" t="s">
        <v>243</v>
      </c>
      <c r="I11" s="104">
        <v>53000</v>
      </c>
      <c r="J11" s="104"/>
      <c r="K11" s="20"/>
      <c r="L11" s="20"/>
      <c r="M11" s="20"/>
      <c r="N11" s="20"/>
      <c r="O11" s="20"/>
      <c r="P11" s="20"/>
      <c r="Q11" s="20"/>
      <c r="R11" s="104">
        <v>53000</v>
      </c>
      <c r="S11" s="20"/>
      <c r="T11" s="20"/>
      <c r="U11" s="20"/>
      <c r="V11" s="20"/>
      <c r="W11" s="104">
        <v>53000</v>
      </c>
    </row>
    <row r="12" ht="15" customHeight="1" spans="1:23">
      <c r="A12" s="20" t="s">
        <v>256</v>
      </c>
      <c r="B12" s="203" t="s">
        <v>257</v>
      </c>
      <c r="C12" s="119" t="s">
        <v>258</v>
      </c>
      <c r="D12" s="119" t="str">
        <f t="shared" si="1"/>
        <v>211018 昆明经济技术开发区瑞云小学</v>
      </c>
      <c r="E12" s="120" t="s">
        <v>92</v>
      </c>
      <c r="F12" s="120" t="s">
        <v>93</v>
      </c>
      <c r="G12" s="120" t="s">
        <v>228</v>
      </c>
      <c r="H12" s="120" t="s">
        <v>229</v>
      </c>
      <c r="I12" s="104">
        <v>760000</v>
      </c>
      <c r="J12" s="104"/>
      <c r="K12" s="20"/>
      <c r="L12" s="20"/>
      <c r="M12" s="20"/>
      <c r="N12" s="20"/>
      <c r="O12" s="20"/>
      <c r="P12" s="20"/>
      <c r="Q12" s="20"/>
      <c r="R12" s="104">
        <v>760000</v>
      </c>
      <c r="S12" s="20"/>
      <c r="T12" s="20"/>
      <c r="U12" s="20"/>
      <c r="V12" s="20"/>
      <c r="W12" s="104">
        <v>760000</v>
      </c>
    </row>
    <row r="13" ht="15" customHeight="1" spans="1:23">
      <c r="A13" s="20" t="s">
        <v>256</v>
      </c>
      <c r="B13" s="203" t="s">
        <v>257</v>
      </c>
      <c r="C13" s="119" t="s">
        <v>258</v>
      </c>
      <c r="D13" s="119" t="str">
        <f t="shared" si="1"/>
        <v>211018 昆明经济技术开发区瑞云小学</v>
      </c>
      <c r="E13" s="120" t="s">
        <v>92</v>
      </c>
      <c r="F13" s="120" t="s">
        <v>93</v>
      </c>
      <c r="G13" s="120" t="s">
        <v>259</v>
      </c>
      <c r="H13" s="120" t="s">
        <v>260</v>
      </c>
      <c r="I13" s="104">
        <v>62500</v>
      </c>
      <c r="J13" s="104"/>
      <c r="K13" s="20"/>
      <c r="L13" s="20"/>
      <c r="M13" s="20"/>
      <c r="N13" s="20"/>
      <c r="O13" s="20"/>
      <c r="P13" s="20"/>
      <c r="Q13" s="20"/>
      <c r="R13" s="104">
        <v>62500</v>
      </c>
      <c r="S13" s="20"/>
      <c r="T13" s="20"/>
      <c r="U13" s="20"/>
      <c r="V13" s="20"/>
      <c r="W13" s="104">
        <v>62500</v>
      </c>
    </row>
    <row r="14" ht="15" customHeight="1" spans="1:23">
      <c r="A14" s="20" t="s">
        <v>256</v>
      </c>
      <c r="B14" s="203" t="s">
        <v>257</v>
      </c>
      <c r="C14" s="119" t="s">
        <v>258</v>
      </c>
      <c r="D14" s="119" t="str">
        <f t="shared" si="1"/>
        <v>211018 昆明经济技术开发区瑞云小学</v>
      </c>
      <c r="E14" s="120" t="s">
        <v>92</v>
      </c>
      <c r="F14" s="120" t="s">
        <v>93</v>
      </c>
      <c r="G14" s="120" t="s">
        <v>261</v>
      </c>
      <c r="H14" s="120" t="s">
        <v>262</v>
      </c>
      <c r="I14" s="104">
        <v>162800</v>
      </c>
      <c r="J14" s="104"/>
      <c r="K14" s="20"/>
      <c r="L14" s="20"/>
      <c r="M14" s="20"/>
      <c r="N14" s="20"/>
      <c r="O14" s="20"/>
      <c r="P14" s="20"/>
      <c r="Q14" s="20"/>
      <c r="R14" s="104">
        <v>162800</v>
      </c>
      <c r="S14" s="20"/>
      <c r="T14" s="20"/>
      <c r="U14" s="20"/>
      <c r="V14" s="20"/>
      <c r="W14" s="104">
        <v>162800</v>
      </c>
    </row>
    <row r="15" ht="15" customHeight="1" spans="1:23">
      <c r="A15" s="20" t="s">
        <v>256</v>
      </c>
      <c r="B15" s="203" t="s">
        <v>263</v>
      </c>
      <c r="C15" s="119" t="s">
        <v>264</v>
      </c>
      <c r="D15" s="119" t="str">
        <f t="shared" si="1"/>
        <v>211018 昆明经济技术开发区瑞云小学</v>
      </c>
      <c r="E15" s="120" t="s">
        <v>92</v>
      </c>
      <c r="F15" s="120" t="s">
        <v>93</v>
      </c>
      <c r="G15" s="120" t="s">
        <v>232</v>
      </c>
      <c r="H15" s="120" t="s">
        <v>233</v>
      </c>
      <c r="I15" s="104">
        <v>516288</v>
      </c>
      <c r="J15" s="104">
        <v>516288</v>
      </c>
      <c r="K15" s="20"/>
      <c r="L15" s="20"/>
      <c r="M15" s="20"/>
      <c r="N15" s="20"/>
      <c r="O15" s="20"/>
      <c r="P15" s="20"/>
      <c r="Q15" s="20"/>
      <c r="R15" s="104"/>
      <c r="S15" s="20"/>
      <c r="T15" s="20"/>
      <c r="U15" s="20"/>
      <c r="V15" s="20"/>
      <c r="W15" s="104"/>
    </row>
    <row r="16" ht="15" customHeight="1" spans="1:23">
      <c r="A16" s="20" t="s">
        <v>256</v>
      </c>
      <c r="B16" s="203" t="s">
        <v>265</v>
      </c>
      <c r="C16" s="119" t="s">
        <v>266</v>
      </c>
      <c r="D16" s="119" t="str">
        <f t="shared" si="1"/>
        <v>211018 昆明经济技术开发区瑞云小学</v>
      </c>
      <c r="E16" s="120" t="s">
        <v>92</v>
      </c>
      <c r="F16" s="120" t="s">
        <v>93</v>
      </c>
      <c r="G16" s="120" t="s">
        <v>232</v>
      </c>
      <c r="H16" s="120" t="s">
        <v>233</v>
      </c>
      <c r="I16" s="104">
        <v>80550</v>
      </c>
      <c r="J16" s="104">
        <v>80550</v>
      </c>
      <c r="K16" s="20"/>
      <c r="L16" s="20"/>
      <c r="M16" s="20"/>
      <c r="N16" s="20"/>
      <c r="O16" s="20"/>
      <c r="P16" s="20"/>
      <c r="Q16" s="20"/>
      <c r="R16" s="104"/>
      <c r="S16" s="20"/>
      <c r="T16" s="20"/>
      <c r="U16" s="20"/>
      <c r="V16" s="20"/>
      <c r="W16" s="104"/>
    </row>
    <row r="17" ht="15" customHeight="1" spans="1:23">
      <c r="A17" s="20" t="s">
        <v>256</v>
      </c>
      <c r="B17" s="118" t="s">
        <v>267</v>
      </c>
      <c r="C17" s="119" t="s">
        <v>268</v>
      </c>
      <c r="D17" s="119" t="str">
        <f t="shared" si="1"/>
        <v>211018 昆明经济技术开发区瑞云小学</v>
      </c>
      <c r="E17" s="120" t="s">
        <v>92</v>
      </c>
      <c r="F17" s="120" t="s">
        <v>93</v>
      </c>
      <c r="G17" s="120" t="s">
        <v>261</v>
      </c>
      <c r="H17" s="120" t="s">
        <v>262</v>
      </c>
      <c r="I17" s="104">
        <v>16200</v>
      </c>
      <c r="J17" s="104">
        <v>16200</v>
      </c>
      <c r="K17" s="20"/>
      <c r="L17" s="20"/>
      <c r="M17" s="20"/>
      <c r="N17" s="20"/>
      <c r="O17" s="20"/>
      <c r="P17" s="20"/>
      <c r="Q17" s="20"/>
      <c r="R17" s="104"/>
      <c r="S17" s="20"/>
      <c r="T17" s="20"/>
      <c r="U17" s="20"/>
      <c r="V17" s="20"/>
      <c r="W17" s="104"/>
    </row>
    <row r="18" ht="15" customHeight="1" spans="1:23">
      <c r="A18" s="20" t="s">
        <v>256</v>
      </c>
      <c r="B18" s="203" t="s">
        <v>269</v>
      </c>
      <c r="C18" s="119" t="s">
        <v>270</v>
      </c>
      <c r="D18" s="119" t="str">
        <f t="shared" si="1"/>
        <v>211018 昆明经济技术开发区瑞云小学</v>
      </c>
      <c r="E18" s="120" t="s">
        <v>92</v>
      </c>
      <c r="F18" s="120" t="s">
        <v>93</v>
      </c>
      <c r="G18" s="120" t="s">
        <v>232</v>
      </c>
      <c r="H18" s="120" t="s">
        <v>233</v>
      </c>
      <c r="I18" s="104">
        <v>487500</v>
      </c>
      <c r="J18" s="104">
        <v>487500</v>
      </c>
      <c r="K18" s="20"/>
      <c r="L18" s="20"/>
      <c r="M18" s="20"/>
      <c r="N18" s="20"/>
      <c r="O18" s="20"/>
      <c r="P18" s="20"/>
      <c r="Q18" s="20"/>
      <c r="R18" s="104"/>
      <c r="S18" s="20"/>
      <c r="T18" s="20"/>
      <c r="U18" s="20"/>
      <c r="V18" s="20"/>
      <c r="W18" s="104"/>
    </row>
    <row r="19" ht="15" customHeight="1" spans="1:23">
      <c r="A19" s="20" t="s">
        <v>256</v>
      </c>
      <c r="B19" s="118" t="s">
        <v>269</v>
      </c>
      <c r="C19" s="119" t="s">
        <v>270</v>
      </c>
      <c r="D19" s="119" t="str">
        <f t="shared" si="1"/>
        <v>211018 昆明经济技术开发区瑞云小学</v>
      </c>
      <c r="E19" s="120" t="s">
        <v>92</v>
      </c>
      <c r="F19" s="120" t="s">
        <v>93</v>
      </c>
      <c r="G19" s="120" t="s">
        <v>228</v>
      </c>
      <c r="H19" s="120" t="s">
        <v>229</v>
      </c>
      <c r="I19" s="104">
        <v>780000</v>
      </c>
      <c r="J19" s="104"/>
      <c r="K19" s="123"/>
      <c r="L19" s="123"/>
      <c r="M19" s="123"/>
      <c r="N19" s="123"/>
      <c r="O19" s="123"/>
      <c r="P19" s="123"/>
      <c r="Q19" s="123"/>
      <c r="R19" s="104">
        <v>780000</v>
      </c>
      <c r="S19" s="123"/>
      <c r="T19" s="123"/>
      <c r="U19" s="96"/>
      <c r="V19" s="123"/>
      <c r="W19" s="104">
        <v>780000</v>
      </c>
    </row>
    <row r="20" ht="15" customHeight="1" spans="1:23">
      <c r="A20" s="20" t="s">
        <v>256</v>
      </c>
      <c r="B20" s="118" t="s">
        <v>271</v>
      </c>
      <c r="C20" s="119" t="s">
        <v>272</v>
      </c>
      <c r="D20" s="119" t="str">
        <f t="shared" si="1"/>
        <v>211018 昆明经济技术开发区瑞云小学</v>
      </c>
      <c r="E20" s="120" t="s">
        <v>92</v>
      </c>
      <c r="F20" s="120" t="s">
        <v>93</v>
      </c>
      <c r="G20" s="120" t="s">
        <v>273</v>
      </c>
      <c r="H20" s="120" t="s">
        <v>274</v>
      </c>
      <c r="I20" s="104">
        <v>334650</v>
      </c>
      <c r="J20" s="104">
        <v>334650</v>
      </c>
      <c r="K20" s="123"/>
      <c r="L20" s="123"/>
      <c r="M20" s="123"/>
      <c r="N20" s="123"/>
      <c r="O20" s="123"/>
      <c r="P20" s="123"/>
      <c r="Q20" s="123"/>
      <c r="R20" s="104"/>
      <c r="S20" s="123"/>
      <c r="T20" s="123"/>
      <c r="U20" s="96"/>
      <c r="V20" s="123"/>
      <c r="W20" s="104"/>
    </row>
    <row r="21" ht="18.75" customHeight="1" spans="1:23">
      <c r="A21" s="32" t="s">
        <v>116</v>
      </c>
      <c r="B21" s="33"/>
      <c r="C21" s="33"/>
      <c r="D21" s="33"/>
      <c r="E21" s="33"/>
      <c r="F21" s="33"/>
      <c r="G21" s="33"/>
      <c r="H21" s="34"/>
      <c r="I21" s="104">
        <v>3729688</v>
      </c>
      <c r="J21" s="104">
        <v>1435188</v>
      </c>
      <c r="K21" s="123"/>
      <c r="L21" s="123"/>
      <c r="M21" s="123"/>
      <c r="N21" s="123"/>
      <c r="O21" s="123"/>
      <c r="P21" s="123"/>
      <c r="Q21" s="123"/>
      <c r="R21" s="104">
        <v>2294500</v>
      </c>
      <c r="S21" s="123"/>
      <c r="T21" s="123"/>
      <c r="U21" s="96"/>
      <c r="V21" s="123"/>
      <c r="W21" s="104">
        <v>2294500</v>
      </c>
    </row>
  </sheetData>
  <mergeCells count="28">
    <mergeCell ref="A3:W3"/>
    <mergeCell ref="A4:I4"/>
    <mergeCell ref="J5:M5"/>
    <mergeCell ref="N5:P5"/>
    <mergeCell ref="R5:W5"/>
    <mergeCell ref="J6:K6"/>
    <mergeCell ref="A21:H21"/>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4"/>
  <sheetViews>
    <sheetView showZeros="0" workbookViewId="0">
      <pane ySplit="1" topLeftCell="A25" activePane="bottomLeft" state="frozen"/>
      <selection/>
      <selection pane="bottomLeft" activeCell="D39" sqref="D39"/>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83333333333" customWidth="1"/>
  </cols>
  <sheetData>
    <row r="1" customHeight="1" spans="1:10">
      <c r="A1" s="2"/>
      <c r="B1" s="2"/>
      <c r="C1" s="2"/>
      <c r="D1" s="2"/>
      <c r="E1" s="2"/>
      <c r="F1" s="2"/>
      <c r="G1" s="2"/>
      <c r="H1" s="2"/>
      <c r="I1" s="2"/>
      <c r="J1" s="2"/>
    </row>
    <row r="2" customHeight="1" spans="10:10">
      <c r="J2" s="57" t="s">
        <v>275</v>
      </c>
    </row>
    <row r="3" ht="28.5" customHeight="1" spans="1:10">
      <c r="A3" s="47" t="s">
        <v>276</v>
      </c>
      <c r="B3" s="24"/>
      <c r="C3" s="24"/>
      <c r="D3" s="24"/>
      <c r="E3" s="24"/>
      <c r="F3" s="48"/>
      <c r="G3" s="24"/>
      <c r="H3" s="48"/>
      <c r="I3" s="48"/>
      <c r="J3" s="24"/>
    </row>
    <row r="4" ht="15" customHeight="1" spans="1:1">
      <c r="A4" s="25" t="str">
        <f>"单位名称："&amp;"昆明经济技术开发区瑞云小学"</f>
        <v>单位名称：昆明经济技术开发区瑞云小学</v>
      </c>
    </row>
    <row r="5" ht="14.25" customHeight="1" spans="1:10">
      <c r="A5" s="49" t="s">
        <v>277</v>
      </c>
      <c r="B5" s="49" t="s">
        <v>278</v>
      </c>
      <c r="C5" s="49" t="s">
        <v>279</v>
      </c>
      <c r="D5" s="49" t="s">
        <v>280</v>
      </c>
      <c r="E5" s="49" t="s">
        <v>281</v>
      </c>
      <c r="F5" s="50" t="s">
        <v>282</v>
      </c>
      <c r="G5" s="49" t="s">
        <v>283</v>
      </c>
      <c r="H5" s="50" t="s">
        <v>284</v>
      </c>
      <c r="I5" s="50" t="s">
        <v>285</v>
      </c>
      <c r="J5" s="49" t="s">
        <v>286</v>
      </c>
    </row>
    <row r="6" ht="14.25" customHeight="1" spans="1:10">
      <c r="A6" s="49">
        <v>1</v>
      </c>
      <c r="B6" s="49">
        <v>2</v>
      </c>
      <c r="C6" s="49">
        <v>3</v>
      </c>
      <c r="D6" s="49">
        <v>4</v>
      </c>
      <c r="E6" s="49">
        <v>5</v>
      </c>
      <c r="F6" s="50">
        <v>6</v>
      </c>
      <c r="G6" s="49">
        <v>7</v>
      </c>
      <c r="H6" s="50">
        <v>8</v>
      </c>
      <c r="I6" s="50">
        <v>9</v>
      </c>
      <c r="J6" s="49">
        <v>10</v>
      </c>
    </row>
    <row r="7" s="97" customFormat="1" ht="27" customHeight="1" spans="1:10">
      <c r="A7" s="113" t="s">
        <v>73</v>
      </c>
      <c r="B7" s="114"/>
      <c r="C7" s="114"/>
      <c r="D7" s="114"/>
      <c r="E7" s="114"/>
      <c r="F7" s="114"/>
      <c r="G7" s="114"/>
      <c r="H7" s="114"/>
      <c r="I7" s="114"/>
      <c r="J7" s="114"/>
    </row>
    <row r="8" s="97" customFormat="1" ht="42" customHeight="1" spans="1:10">
      <c r="A8" s="115" t="s">
        <v>272</v>
      </c>
      <c r="B8" s="113" t="s">
        <v>287</v>
      </c>
      <c r="C8" s="113" t="s">
        <v>288</v>
      </c>
      <c r="D8" s="113" t="s">
        <v>289</v>
      </c>
      <c r="E8" s="113" t="s">
        <v>290</v>
      </c>
      <c r="F8" s="113" t="s">
        <v>291</v>
      </c>
      <c r="G8" s="113" t="s">
        <v>292</v>
      </c>
      <c r="H8" s="113" t="s">
        <v>293</v>
      </c>
      <c r="I8" s="113" t="s">
        <v>294</v>
      </c>
      <c r="J8" s="113" t="s">
        <v>295</v>
      </c>
    </row>
    <row r="9" s="97" customFormat="1" ht="42" customHeight="1" spans="1:10">
      <c r="A9" s="115" t="s">
        <v>272</v>
      </c>
      <c r="B9" s="113" t="s">
        <v>287</v>
      </c>
      <c r="C9" s="113" t="s">
        <v>288</v>
      </c>
      <c r="D9" s="113" t="s">
        <v>296</v>
      </c>
      <c r="E9" s="113" t="s">
        <v>297</v>
      </c>
      <c r="F9" s="113" t="s">
        <v>291</v>
      </c>
      <c r="G9" s="113" t="s">
        <v>298</v>
      </c>
      <c r="H9" s="113" t="s">
        <v>299</v>
      </c>
      <c r="I9" s="113" t="s">
        <v>294</v>
      </c>
      <c r="J9" s="113" t="s">
        <v>300</v>
      </c>
    </row>
    <row r="10" s="97" customFormat="1" ht="42" customHeight="1" spans="1:10">
      <c r="A10" s="115" t="s">
        <v>272</v>
      </c>
      <c r="B10" s="113" t="s">
        <v>287</v>
      </c>
      <c r="C10" s="113" t="s">
        <v>288</v>
      </c>
      <c r="D10" s="113" t="s">
        <v>301</v>
      </c>
      <c r="E10" s="113" t="s">
        <v>302</v>
      </c>
      <c r="F10" s="113" t="s">
        <v>303</v>
      </c>
      <c r="G10" s="113" t="s">
        <v>304</v>
      </c>
      <c r="H10" s="113" t="s">
        <v>305</v>
      </c>
      <c r="I10" s="113" t="s">
        <v>294</v>
      </c>
      <c r="J10" s="113" t="s">
        <v>306</v>
      </c>
    </row>
    <row r="11" s="97" customFormat="1" ht="42" customHeight="1" spans="1:10">
      <c r="A11" s="115" t="s">
        <v>272</v>
      </c>
      <c r="B11" s="113" t="s">
        <v>287</v>
      </c>
      <c r="C11" s="113" t="s">
        <v>288</v>
      </c>
      <c r="D11" s="113" t="s">
        <v>307</v>
      </c>
      <c r="E11" s="113" t="s">
        <v>308</v>
      </c>
      <c r="F11" s="113" t="s">
        <v>303</v>
      </c>
      <c r="G11" s="113" t="s">
        <v>309</v>
      </c>
      <c r="H11" s="113" t="s">
        <v>310</v>
      </c>
      <c r="I11" s="113" t="s">
        <v>294</v>
      </c>
      <c r="J11" s="113" t="s">
        <v>311</v>
      </c>
    </row>
    <row r="12" s="97" customFormat="1" ht="42" customHeight="1" spans="1:10">
      <c r="A12" s="115" t="s">
        <v>272</v>
      </c>
      <c r="B12" s="113" t="s">
        <v>287</v>
      </c>
      <c r="C12" s="113" t="s">
        <v>312</v>
      </c>
      <c r="D12" s="113" t="s">
        <v>313</v>
      </c>
      <c r="E12" s="113" t="s">
        <v>314</v>
      </c>
      <c r="F12" s="113" t="s">
        <v>291</v>
      </c>
      <c r="G12" s="113" t="s">
        <v>315</v>
      </c>
      <c r="H12" s="113" t="s">
        <v>316</v>
      </c>
      <c r="I12" s="113" t="s">
        <v>317</v>
      </c>
      <c r="J12" s="113" t="s">
        <v>318</v>
      </c>
    </row>
    <row r="13" s="97" customFormat="1" ht="42" customHeight="1" spans="1:10">
      <c r="A13" s="115" t="s">
        <v>272</v>
      </c>
      <c r="B13" s="113" t="s">
        <v>287</v>
      </c>
      <c r="C13" s="113" t="s">
        <v>319</v>
      </c>
      <c r="D13" s="113" t="s">
        <v>320</v>
      </c>
      <c r="E13" s="113" t="s">
        <v>321</v>
      </c>
      <c r="F13" s="113" t="s">
        <v>322</v>
      </c>
      <c r="G13" s="113" t="s">
        <v>298</v>
      </c>
      <c r="H13" s="113" t="s">
        <v>299</v>
      </c>
      <c r="I13" s="113" t="s">
        <v>294</v>
      </c>
      <c r="J13" s="113" t="s">
        <v>323</v>
      </c>
    </row>
    <row r="14" s="97" customFormat="1" ht="42" customHeight="1" spans="1:10">
      <c r="A14" s="115" t="s">
        <v>270</v>
      </c>
      <c r="B14" s="113" t="s">
        <v>324</v>
      </c>
      <c r="C14" s="113" t="s">
        <v>288</v>
      </c>
      <c r="D14" s="113" t="s">
        <v>289</v>
      </c>
      <c r="E14" s="113" t="s">
        <v>325</v>
      </c>
      <c r="F14" s="113" t="s">
        <v>322</v>
      </c>
      <c r="G14" s="113" t="s">
        <v>326</v>
      </c>
      <c r="H14" s="113" t="s">
        <v>327</v>
      </c>
      <c r="I14" s="113" t="s">
        <v>294</v>
      </c>
      <c r="J14" s="113" t="s">
        <v>328</v>
      </c>
    </row>
    <row r="15" s="97" customFormat="1" ht="42" customHeight="1" spans="1:10">
      <c r="A15" s="115" t="s">
        <v>270</v>
      </c>
      <c r="B15" s="113" t="s">
        <v>324</v>
      </c>
      <c r="C15" s="113" t="s">
        <v>288</v>
      </c>
      <c r="D15" s="113" t="s">
        <v>289</v>
      </c>
      <c r="E15" s="113" t="s">
        <v>329</v>
      </c>
      <c r="F15" s="113" t="s">
        <v>322</v>
      </c>
      <c r="G15" s="113" t="s">
        <v>330</v>
      </c>
      <c r="H15" s="113" t="s">
        <v>293</v>
      </c>
      <c r="I15" s="113" t="s">
        <v>294</v>
      </c>
      <c r="J15" s="113" t="s">
        <v>331</v>
      </c>
    </row>
    <row r="16" s="97" customFormat="1" ht="42" customHeight="1" spans="1:10">
      <c r="A16" s="115" t="s">
        <v>270</v>
      </c>
      <c r="B16" s="113" t="s">
        <v>324</v>
      </c>
      <c r="C16" s="113" t="s">
        <v>288</v>
      </c>
      <c r="D16" s="113" t="s">
        <v>296</v>
      </c>
      <c r="E16" s="113" t="s">
        <v>332</v>
      </c>
      <c r="F16" s="113" t="s">
        <v>322</v>
      </c>
      <c r="G16" s="113" t="s">
        <v>333</v>
      </c>
      <c r="H16" s="113" t="s">
        <v>299</v>
      </c>
      <c r="I16" s="113" t="s">
        <v>294</v>
      </c>
      <c r="J16" s="113" t="s">
        <v>334</v>
      </c>
    </row>
    <row r="17" s="97" customFormat="1" ht="42" customHeight="1" spans="1:10">
      <c r="A17" s="115" t="s">
        <v>270</v>
      </c>
      <c r="B17" s="113" t="s">
        <v>324</v>
      </c>
      <c r="C17" s="113" t="s">
        <v>288</v>
      </c>
      <c r="D17" s="113" t="s">
        <v>301</v>
      </c>
      <c r="E17" s="113" t="s">
        <v>335</v>
      </c>
      <c r="F17" s="113" t="s">
        <v>291</v>
      </c>
      <c r="G17" s="113" t="s">
        <v>336</v>
      </c>
      <c r="H17" s="113" t="s">
        <v>337</v>
      </c>
      <c r="I17" s="113" t="s">
        <v>294</v>
      </c>
      <c r="J17" s="113" t="s">
        <v>338</v>
      </c>
    </row>
    <row r="18" s="97" customFormat="1" ht="42" customHeight="1" spans="1:10">
      <c r="A18" s="115" t="s">
        <v>270</v>
      </c>
      <c r="B18" s="113" t="s">
        <v>324</v>
      </c>
      <c r="C18" s="113" t="s">
        <v>288</v>
      </c>
      <c r="D18" s="113" t="s">
        <v>307</v>
      </c>
      <c r="E18" s="113" t="s">
        <v>308</v>
      </c>
      <c r="F18" s="113" t="s">
        <v>303</v>
      </c>
      <c r="G18" s="113" t="s">
        <v>339</v>
      </c>
      <c r="H18" s="113" t="s">
        <v>310</v>
      </c>
      <c r="I18" s="113" t="s">
        <v>294</v>
      </c>
      <c r="J18" s="113" t="s">
        <v>340</v>
      </c>
    </row>
    <row r="19" s="97" customFormat="1" ht="42" customHeight="1" spans="1:10">
      <c r="A19" s="115" t="s">
        <v>270</v>
      </c>
      <c r="B19" s="113" t="s">
        <v>324</v>
      </c>
      <c r="C19" s="113" t="s">
        <v>312</v>
      </c>
      <c r="D19" s="113" t="s">
        <v>313</v>
      </c>
      <c r="E19" s="113" t="s">
        <v>341</v>
      </c>
      <c r="F19" s="113" t="s">
        <v>291</v>
      </c>
      <c r="G19" s="113" t="s">
        <v>342</v>
      </c>
      <c r="H19" s="113" t="s">
        <v>316</v>
      </c>
      <c r="I19" s="113" t="s">
        <v>317</v>
      </c>
      <c r="J19" s="113" t="s">
        <v>343</v>
      </c>
    </row>
    <row r="20" s="97" customFormat="1" ht="42" customHeight="1" spans="1:10">
      <c r="A20" s="115" t="s">
        <v>270</v>
      </c>
      <c r="B20" s="113" t="s">
        <v>324</v>
      </c>
      <c r="C20" s="113" t="s">
        <v>319</v>
      </c>
      <c r="D20" s="113" t="s">
        <v>320</v>
      </c>
      <c r="E20" s="113" t="s">
        <v>344</v>
      </c>
      <c r="F20" s="113" t="s">
        <v>322</v>
      </c>
      <c r="G20" s="113" t="s">
        <v>298</v>
      </c>
      <c r="H20" s="113" t="s">
        <v>299</v>
      </c>
      <c r="I20" s="113" t="s">
        <v>294</v>
      </c>
      <c r="J20" s="113" t="s">
        <v>345</v>
      </c>
    </row>
    <row r="21" s="97" customFormat="1" ht="42" customHeight="1" spans="1:10">
      <c r="A21" s="115" t="s">
        <v>268</v>
      </c>
      <c r="B21" s="113" t="s">
        <v>346</v>
      </c>
      <c r="C21" s="113" t="s">
        <v>288</v>
      </c>
      <c r="D21" s="113" t="s">
        <v>289</v>
      </c>
      <c r="E21" s="113" t="s">
        <v>347</v>
      </c>
      <c r="F21" s="113" t="s">
        <v>291</v>
      </c>
      <c r="G21" s="113" t="s">
        <v>161</v>
      </c>
      <c r="H21" s="113" t="s">
        <v>348</v>
      </c>
      <c r="I21" s="113" t="s">
        <v>294</v>
      </c>
      <c r="J21" s="113" t="s">
        <v>349</v>
      </c>
    </row>
    <row r="22" s="97" customFormat="1" ht="42" customHeight="1" spans="1:10">
      <c r="A22" s="115" t="s">
        <v>268</v>
      </c>
      <c r="B22" s="113" t="s">
        <v>346</v>
      </c>
      <c r="C22" s="113" t="s">
        <v>288</v>
      </c>
      <c r="D22" s="113" t="s">
        <v>296</v>
      </c>
      <c r="E22" s="113" t="s">
        <v>350</v>
      </c>
      <c r="F22" s="113" t="s">
        <v>322</v>
      </c>
      <c r="G22" s="113" t="s">
        <v>351</v>
      </c>
      <c r="H22" s="113" t="s">
        <v>299</v>
      </c>
      <c r="I22" s="113" t="s">
        <v>294</v>
      </c>
      <c r="J22" s="113" t="s">
        <v>352</v>
      </c>
    </row>
    <row r="23" s="97" customFormat="1" ht="42" customHeight="1" spans="1:10">
      <c r="A23" s="115" t="s">
        <v>268</v>
      </c>
      <c r="B23" s="113" t="s">
        <v>346</v>
      </c>
      <c r="C23" s="113" t="s">
        <v>288</v>
      </c>
      <c r="D23" s="113" t="s">
        <v>301</v>
      </c>
      <c r="E23" s="113" t="s">
        <v>353</v>
      </c>
      <c r="F23" s="113" t="s">
        <v>291</v>
      </c>
      <c r="G23" s="113" t="s">
        <v>336</v>
      </c>
      <c r="H23" s="113" t="s">
        <v>337</v>
      </c>
      <c r="I23" s="113" t="s">
        <v>294</v>
      </c>
      <c r="J23" s="113" t="s">
        <v>354</v>
      </c>
    </row>
    <row r="24" s="97" customFormat="1" ht="42" customHeight="1" spans="1:10">
      <c r="A24" s="115" t="s">
        <v>268</v>
      </c>
      <c r="B24" s="113" t="s">
        <v>346</v>
      </c>
      <c r="C24" s="113" t="s">
        <v>288</v>
      </c>
      <c r="D24" s="113" t="s">
        <v>307</v>
      </c>
      <c r="E24" s="113" t="s">
        <v>308</v>
      </c>
      <c r="F24" s="113" t="s">
        <v>303</v>
      </c>
      <c r="G24" s="113" t="s">
        <v>355</v>
      </c>
      <c r="H24" s="113" t="s">
        <v>310</v>
      </c>
      <c r="I24" s="113" t="s">
        <v>294</v>
      </c>
      <c r="J24" s="113" t="s">
        <v>356</v>
      </c>
    </row>
    <row r="25" s="97" customFormat="1" ht="42" customHeight="1" spans="1:10">
      <c r="A25" s="115" t="s">
        <v>268</v>
      </c>
      <c r="B25" s="113" t="s">
        <v>346</v>
      </c>
      <c r="C25" s="113" t="s">
        <v>312</v>
      </c>
      <c r="D25" s="113" t="s">
        <v>313</v>
      </c>
      <c r="E25" s="113" t="s">
        <v>357</v>
      </c>
      <c r="F25" s="113" t="s">
        <v>291</v>
      </c>
      <c r="G25" s="113" t="s">
        <v>358</v>
      </c>
      <c r="H25" s="113" t="s">
        <v>359</v>
      </c>
      <c r="I25" s="113" t="s">
        <v>317</v>
      </c>
      <c r="J25" s="113" t="s">
        <v>357</v>
      </c>
    </row>
    <row r="26" s="97" customFormat="1" ht="42" customHeight="1" spans="1:10">
      <c r="A26" s="115" t="s">
        <v>268</v>
      </c>
      <c r="B26" s="113" t="s">
        <v>346</v>
      </c>
      <c r="C26" s="113" t="s">
        <v>319</v>
      </c>
      <c r="D26" s="113" t="s">
        <v>320</v>
      </c>
      <c r="E26" s="113" t="s">
        <v>360</v>
      </c>
      <c r="F26" s="113" t="s">
        <v>322</v>
      </c>
      <c r="G26" s="113" t="s">
        <v>351</v>
      </c>
      <c r="H26" s="113" t="s">
        <v>299</v>
      </c>
      <c r="I26" s="113" t="s">
        <v>294</v>
      </c>
      <c r="J26" s="113" t="s">
        <v>361</v>
      </c>
    </row>
    <row r="27" s="97" customFormat="1" ht="42" customHeight="1" spans="1:10">
      <c r="A27" s="115" t="s">
        <v>266</v>
      </c>
      <c r="B27" s="113" t="s">
        <v>362</v>
      </c>
      <c r="C27" s="113" t="s">
        <v>288</v>
      </c>
      <c r="D27" s="113" t="s">
        <v>289</v>
      </c>
      <c r="E27" s="113" t="s">
        <v>363</v>
      </c>
      <c r="F27" s="113" t="s">
        <v>291</v>
      </c>
      <c r="G27" s="113" t="s">
        <v>364</v>
      </c>
      <c r="H27" s="113" t="s">
        <v>293</v>
      </c>
      <c r="I27" s="113" t="s">
        <v>294</v>
      </c>
      <c r="J27" s="113" t="s">
        <v>365</v>
      </c>
    </row>
    <row r="28" s="97" customFormat="1" ht="42" customHeight="1" spans="1:10">
      <c r="A28" s="115" t="s">
        <v>266</v>
      </c>
      <c r="B28" s="113" t="s">
        <v>362</v>
      </c>
      <c r="C28" s="113" t="s">
        <v>288</v>
      </c>
      <c r="D28" s="113" t="s">
        <v>289</v>
      </c>
      <c r="E28" s="113" t="s">
        <v>366</v>
      </c>
      <c r="F28" s="113" t="s">
        <v>291</v>
      </c>
      <c r="G28" s="113" t="s">
        <v>367</v>
      </c>
      <c r="H28" s="113" t="s">
        <v>368</v>
      </c>
      <c r="I28" s="113" t="s">
        <v>294</v>
      </c>
      <c r="J28" s="113" t="s">
        <v>369</v>
      </c>
    </row>
    <row r="29" s="97" customFormat="1" ht="42" customHeight="1" spans="1:10">
      <c r="A29" s="115" t="s">
        <v>266</v>
      </c>
      <c r="B29" s="113" t="s">
        <v>362</v>
      </c>
      <c r="C29" s="113" t="s">
        <v>288</v>
      </c>
      <c r="D29" s="113" t="s">
        <v>289</v>
      </c>
      <c r="E29" s="113" t="s">
        <v>370</v>
      </c>
      <c r="F29" s="113" t="s">
        <v>291</v>
      </c>
      <c r="G29" s="113" t="s">
        <v>371</v>
      </c>
      <c r="H29" s="113" t="s">
        <v>293</v>
      </c>
      <c r="I29" s="113" t="s">
        <v>294</v>
      </c>
      <c r="J29" s="113" t="s">
        <v>372</v>
      </c>
    </row>
    <row r="30" s="97" customFormat="1" ht="42" customHeight="1" spans="1:10">
      <c r="A30" s="115" t="s">
        <v>266</v>
      </c>
      <c r="B30" s="113" t="s">
        <v>362</v>
      </c>
      <c r="C30" s="113" t="s">
        <v>288</v>
      </c>
      <c r="D30" s="113" t="s">
        <v>307</v>
      </c>
      <c r="E30" s="113" t="s">
        <v>308</v>
      </c>
      <c r="F30" s="113" t="s">
        <v>291</v>
      </c>
      <c r="G30" s="113" t="s">
        <v>373</v>
      </c>
      <c r="H30" s="113" t="s">
        <v>310</v>
      </c>
      <c r="I30" s="113" t="s">
        <v>294</v>
      </c>
      <c r="J30" s="113" t="s">
        <v>374</v>
      </c>
    </row>
    <row r="31" s="97" customFormat="1" ht="42" customHeight="1" spans="1:10">
      <c r="A31" s="115" t="s">
        <v>266</v>
      </c>
      <c r="B31" s="113" t="s">
        <v>362</v>
      </c>
      <c r="C31" s="113" t="s">
        <v>312</v>
      </c>
      <c r="D31" s="113" t="s">
        <v>313</v>
      </c>
      <c r="E31" s="113" t="s">
        <v>375</v>
      </c>
      <c r="F31" s="113" t="s">
        <v>291</v>
      </c>
      <c r="G31" s="113" t="s">
        <v>358</v>
      </c>
      <c r="H31" s="113" t="s">
        <v>376</v>
      </c>
      <c r="I31" s="113" t="s">
        <v>317</v>
      </c>
      <c r="J31" s="113" t="s">
        <v>375</v>
      </c>
    </row>
    <row r="32" s="97" customFormat="1" ht="42" customHeight="1" spans="1:10">
      <c r="A32" s="115" t="s">
        <v>266</v>
      </c>
      <c r="B32" s="113" t="s">
        <v>362</v>
      </c>
      <c r="C32" s="113" t="s">
        <v>319</v>
      </c>
      <c r="D32" s="113" t="s">
        <v>320</v>
      </c>
      <c r="E32" s="113" t="s">
        <v>377</v>
      </c>
      <c r="F32" s="113" t="s">
        <v>322</v>
      </c>
      <c r="G32" s="113" t="s">
        <v>351</v>
      </c>
      <c r="H32" s="113" t="s">
        <v>299</v>
      </c>
      <c r="I32" s="113" t="s">
        <v>294</v>
      </c>
      <c r="J32" s="113" t="s">
        <v>378</v>
      </c>
    </row>
    <row r="33" s="97" customFormat="1" ht="42" customHeight="1" spans="1:10">
      <c r="A33" s="115" t="s">
        <v>264</v>
      </c>
      <c r="B33" s="113" t="s">
        <v>379</v>
      </c>
      <c r="C33" s="113" t="s">
        <v>288</v>
      </c>
      <c r="D33" s="113" t="s">
        <v>289</v>
      </c>
      <c r="E33" s="113" t="s">
        <v>380</v>
      </c>
      <c r="F33" s="113" t="s">
        <v>291</v>
      </c>
      <c r="G33" s="113" t="s">
        <v>292</v>
      </c>
      <c r="H33" s="113" t="s">
        <v>293</v>
      </c>
      <c r="I33" s="113" t="s">
        <v>294</v>
      </c>
      <c r="J33" s="113" t="s">
        <v>381</v>
      </c>
    </row>
    <row r="34" s="97" customFormat="1" ht="42" customHeight="1" spans="1:10">
      <c r="A34" s="115" t="s">
        <v>264</v>
      </c>
      <c r="B34" s="113" t="s">
        <v>379</v>
      </c>
      <c r="C34" s="113" t="s">
        <v>288</v>
      </c>
      <c r="D34" s="113" t="s">
        <v>296</v>
      </c>
      <c r="E34" s="113" t="s">
        <v>382</v>
      </c>
      <c r="F34" s="113" t="s">
        <v>291</v>
      </c>
      <c r="G34" s="113" t="s">
        <v>383</v>
      </c>
      <c r="H34" s="113" t="s">
        <v>299</v>
      </c>
      <c r="I34" s="113" t="s">
        <v>294</v>
      </c>
      <c r="J34" s="113" t="s">
        <v>384</v>
      </c>
    </row>
    <row r="35" s="97" customFormat="1" ht="42" customHeight="1" spans="1:10">
      <c r="A35" s="115" t="s">
        <v>264</v>
      </c>
      <c r="B35" s="113" t="s">
        <v>379</v>
      </c>
      <c r="C35" s="113" t="s">
        <v>288</v>
      </c>
      <c r="D35" s="113" t="s">
        <v>296</v>
      </c>
      <c r="E35" s="113" t="s">
        <v>385</v>
      </c>
      <c r="F35" s="113" t="s">
        <v>322</v>
      </c>
      <c r="G35" s="113" t="s">
        <v>161</v>
      </c>
      <c r="H35" s="113" t="s">
        <v>376</v>
      </c>
      <c r="I35" s="113" t="s">
        <v>294</v>
      </c>
      <c r="J35" s="113" t="s">
        <v>386</v>
      </c>
    </row>
    <row r="36" s="97" customFormat="1" ht="42" customHeight="1" spans="1:10">
      <c r="A36" s="115" t="s">
        <v>264</v>
      </c>
      <c r="B36" s="113" t="s">
        <v>379</v>
      </c>
      <c r="C36" s="113" t="s">
        <v>288</v>
      </c>
      <c r="D36" s="113" t="s">
        <v>307</v>
      </c>
      <c r="E36" s="113" t="s">
        <v>308</v>
      </c>
      <c r="F36" s="113" t="s">
        <v>303</v>
      </c>
      <c r="G36" s="113" t="s">
        <v>387</v>
      </c>
      <c r="H36" s="113" t="s">
        <v>310</v>
      </c>
      <c r="I36" s="113" t="s">
        <v>294</v>
      </c>
      <c r="J36" s="113" t="s">
        <v>388</v>
      </c>
    </row>
    <row r="37" s="97" customFormat="1" ht="42" customHeight="1" spans="1:10">
      <c r="A37" s="115" t="s">
        <v>264</v>
      </c>
      <c r="B37" s="113" t="s">
        <v>379</v>
      </c>
      <c r="C37" s="113" t="s">
        <v>312</v>
      </c>
      <c r="D37" s="113" t="s">
        <v>313</v>
      </c>
      <c r="E37" s="113" t="s">
        <v>389</v>
      </c>
      <c r="F37" s="113" t="s">
        <v>291</v>
      </c>
      <c r="G37" s="113" t="s">
        <v>390</v>
      </c>
      <c r="H37" s="113" t="s">
        <v>316</v>
      </c>
      <c r="I37" s="113" t="s">
        <v>317</v>
      </c>
      <c r="J37" s="113" t="s">
        <v>391</v>
      </c>
    </row>
    <row r="38" s="97" customFormat="1" ht="42" customHeight="1" spans="1:10">
      <c r="A38" s="115" t="s">
        <v>264</v>
      </c>
      <c r="B38" s="113" t="s">
        <v>379</v>
      </c>
      <c r="C38" s="113" t="s">
        <v>312</v>
      </c>
      <c r="D38" s="113" t="s">
        <v>313</v>
      </c>
      <c r="E38" s="113" t="s">
        <v>392</v>
      </c>
      <c r="F38" s="113" t="s">
        <v>291</v>
      </c>
      <c r="G38" s="113" t="s">
        <v>393</v>
      </c>
      <c r="H38" s="113" t="s">
        <v>299</v>
      </c>
      <c r="I38" s="113" t="s">
        <v>294</v>
      </c>
      <c r="J38" s="113" t="s">
        <v>394</v>
      </c>
    </row>
    <row r="39" s="97" customFormat="1" ht="42" customHeight="1" spans="1:10">
      <c r="A39" s="115" t="s">
        <v>264</v>
      </c>
      <c r="B39" s="113" t="s">
        <v>379</v>
      </c>
      <c r="C39" s="113" t="s">
        <v>319</v>
      </c>
      <c r="D39" s="113" t="s">
        <v>320</v>
      </c>
      <c r="E39" s="113" t="s">
        <v>321</v>
      </c>
      <c r="F39" s="113" t="s">
        <v>322</v>
      </c>
      <c r="G39" s="113" t="s">
        <v>298</v>
      </c>
      <c r="H39" s="113" t="s">
        <v>299</v>
      </c>
      <c r="I39" s="113" t="s">
        <v>294</v>
      </c>
      <c r="J39" s="113" t="s">
        <v>395</v>
      </c>
    </row>
    <row r="40" s="97" customFormat="1" ht="42" customHeight="1" spans="1:10">
      <c r="A40" s="115" t="s">
        <v>258</v>
      </c>
      <c r="B40" s="113" t="s">
        <v>396</v>
      </c>
      <c r="C40" s="113" t="s">
        <v>288</v>
      </c>
      <c r="D40" s="113" t="s">
        <v>289</v>
      </c>
      <c r="E40" s="113" t="s">
        <v>397</v>
      </c>
      <c r="F40" s="113" t="s">
        <v>291</v>
      </c>
      <c r="G40" s="113" t="s">
        <v>398</v>
      </c>
      <c r="H40" s="113" t="s">
        <v>399</v>
      </c>
      <c r="I40" s="113" t="s">
        <v>294</v>
      </c>
      <c r="J40" s="113" t="s">
        <v>400</v>
      </c>
    </row>
    <row r="41" s="97" customFormat="1" ht="42" customHeight="1" spans="1:10">
      <c r="A41" s="115" t="s">
        <v>258</v>
      </c>
      <c r="B41" s="113" t="s">
        <v>396</v>
      </c>
      <c r="C41" s="113" t="s">
        <v>288</v>
      </c>
      <c r="D41" s="113" t="s">
        <v>296</v>
      </c>
      <c r="E41" s="113" t="s">
        <v>401</v>
      </c>
      <c r="F41" s="113" t="s">
        <v>291</v>
      </c>
      <c r="G41" s="113" t="s">
        <v>402</v>
      </c>
      <c r="H41" s="113" t="s">
        <v>403</v>
      </c>
      <c r="I41" s="113" t="s">
        <v>294</v>
      </c>
      <c r="J41" s="113" t="s">
        <v>400</v>
      </c>
    </row>
    <row r="42" s="97" customFormat="1" ht="42" customHeight="1" spans="1:10">
      <c r="A42" s="115" t="s">
        <v>258</v>
      </c>
      <c r="B42" s="113" t="s">
        <v>396</v>
      </c>
      <c r="C42" s="113" t="s">
        <v>288</v>
      </c>
      <c r="D42" s="113" t="s">
        <v>307</v>
      </c>
      <c r="E42" s="113" t="s">
        <v>308</v>
      </c>
      <c r="F42" s="113" t="s">
        <v>303</v>
      </c>
      <c r="G42" s="116" t="s">
        <v>404</v>
      </c>
      <c r="H42" s="113" t="s">
        <v>310</v>
      </c>
      <c r="I42" s="113" t="s">
        <v>294</v>
      </c>
      <c r="J42" s="113" t="s">
        <v>405</v>
      </c>
    </row>
    <row r="43" s="97" customFormat="1" ht="42" customHeight="1" spans="1:10">
      <c r="A43" s="115" t="s">
        <v>258</v>
      </c>
      <c r="B43" s="113" t="s">
        <v>396</v>
      </c>
      <c r="C43" s="113" t="s">
        <v>312</v>
      </c>
      <c r="D43" s="113" t="s">
        <v>406</v>
      </c>
      <c r="E43" s="113" t="s">
        <v>407</v>
      </c>
      <c r="F43" s="113" t="s">
        <v>291</v>
      </c>
      <c r="G43" s="113" t="s">
        <v>402</v>
      </c>
      <c r="H43" s="113" t="s">
        <v>403</v>
      </c>
      <c r="I43" s="113" t="s">
        <v>294</v>
      </c>
      <c r="J43" s="113" t="s">
        <v>400</v>
      </c>
    </row>
    <row r="44" s="97" customFormat="1" ht="42" customHeight="1" spans="1:10">
      <c r="A44" s="115" t="s">
        <v>258</v>
      </c>
      <c r="B44" s="113" t="s">
        <v>396</v>
      </c>
      <c r="C44" s="113" t="s">
        <v>319</v>
      </c>
      <c r="D44" s="113" t="s">
        <v>320</v>
      </c>
      <c r="E44" s="113" t="s">
        <v>408</v>
      </c>
      <c r="F44" s="113" t="s">
        <v>322</v>
      </c>
      <c r="G44" s="113" t="s">
        <v>409</v>
      </c>
      <c r="H44" s="113" t="s">
        <v>299</v>
      </c>
      <c r="I44" s="113" t="s">
        <v>294</v>
      </c>
      <c r="J44" s="113" t="s">
        <v>408</v>
      </c>
    </row>
  </sheetData>
  <mergeCells count="14">
    <mergeCell ref="A3:J3"/>
    <mergeCell ref="A4:H4"/>
    <mergeCell ref="A8:A13"/>
    <mergeCell ref="A14:A20"/>
    <mergeCell ref="A21:A26"/>
    <mergeCell ref="A27:A32"/>
    <mergeCell ref="A33:A39"/>
    <mergeCell ref="A40:A44"/>
    <mergeCell ref="B8:B13"/>
    <mergeCell ref="B14:B20"/>
    <mergeCell ref="B21:B26"/>
    <mergeCell ref="B27:B32"/>
    <mergeCell ref="B33:B39"/>
    <mergeCell ref="B40:B4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洋子*</cp:lastModifiedBy>
  <dcterms:created xsi:type="dcterms:W3CDTF">2025-01-21T02:50:00Z</dcterms:created>
  <dcterms:modified xsi:type="dcterms:W3CDTF">2025-02-10T01:38:47Z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2052-12.1.0.17145</vt:lpwstr>
  </property>
</Properties>
</file>