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昆三中\2025年\2025年部门预算编制\2025.2.10预算公开\公开表\"/>
    </mc:Choice>
  </mc:AlternateContent>
  <xr:revisionPtr revIDLastSave="0" documentId="13_ncr:1_{A69FD648-2F13-4F32-AA31-1236A18257A2}" xr6:coauthVersionLast="45" xr6:coauthVersionMax="45" xr10:uidLastSave="{00000000-0000-0000-0000-000000000000}"/>
  <bookViews>
    <workbookView xWindow="-120" yWindow="-120" windowWidth="29040" windowHeight="15840" tabRatio="82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'部门财务收支预算总表01-1'!$A:$A,'部门财务收支预算总表01-1'!#REF!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5">上级转移支付补助项目支出预算表11!$A:$A,上级转移支付补助项目支出预算表11!$1:$1</definedName>
    <definedName name="_xlnm.Print_Titles" localSheetId="13">'市对下转移支付绩效目标表09-2'!$A:$A,'市对下转移支付绩效目标表09-2'!$1:$1</definedName>
    <definedName name="_xlnm.Print_Titles" localSheetId="12">'市对下转移支付预算表09-1'!$A:$A,'市对下转移支付预算表09-1'!$1:$1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7" l="1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<sst xmlns="http://schemas.openxmlformats.org/spreadsheetml/2006/main" count="1406" uniqueCount="492">
  <si>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</si>
  <si>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</si>
  <si>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</si>
  <si>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</si>
  <si>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</si>
  <si>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</si>
  <si>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</si>
  <si>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</si>
  <si>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</si>
  <si>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</si>
  <si>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</si>
  <si>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</si>
  <si>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</si>
  <si>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</si>
  <si>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</si>
  <si>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</si>
  <si>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</si>
  <si>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</si>
  <si>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</si>
  <si>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</si>
  <si>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</si>
  <si>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</si>
  <si>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</si>
  <si>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</si>
  <si>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</si>
  <si>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</si>
  <si>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</si>
  <si>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</si>
  <si>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</si>
  <si>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</si>
  <si>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</si>
  <si>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</si>
  <si>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</si>
  <si>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</si>
  <si>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</si>
  <si>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</si>
  <si>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</si>
  <si>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</si>
  <si>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</si>
  <si>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</si>
  <si>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</si>
  <si>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</si>
  <si>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</si>
  <si>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</si>
  <si>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</si>
  <si>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</si>
  <si>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</si>
  <si>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</si>
  <si>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</si>
  <si>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</si>
  <si>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</si>
  <si>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</si>
  <si>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</si>
  <si>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</si>
  <si>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</si>
  <si>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</si>
  <si>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</si>
  <si>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</si>
  <si>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</si>
  <si>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</si>
  <si>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</si>
  <si>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</si>
  <si>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</si>
  <si>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</si>
  <si>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</si>
  <si>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</si>
  <si>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</si>
  <si>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</si>
  <si>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</si>
  <si>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211014</t>
  </si>
  <si>
    <t>昆明市第三中学经开区学校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</si>
  <si>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</si>
  <si>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</si>
  <si>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</si>
  <si>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</si>
  <si>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</si>
  <si>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</si>
  <si>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</si>
  <si>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</si>
  <si>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</si>
  <si>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</si>
  <si>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</si>
  <si>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</si>
  <si>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</si>
  <si>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</si>
  <si>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</si>
  <si>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</si>
  <si>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</si>
  <si>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</si>
  <si>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</si>
  <si>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</si>
  <si>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</si>
  <si>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</si>
  <si>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</si>
  <si>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</si>
  <si>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</si>
  <si>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</si>
  <si>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</si>
  <si>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</si>
  <si>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</si>
  <si>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</si>
  <si>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</si>
  <si>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</si>
  <si>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</si>
  <si>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</si>
  <si>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</si>
  <si>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</si>
  <si>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</si>
  <si>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</si>
  <si>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</si>
  <si>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</si>
  <si>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</si>
  <si>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</si>
  <si>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</si>
  <si>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</si>
  <si>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</si>
  <si>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</si>
  <si>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</si>
  <si>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</si>
  <si>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</si>
  <si>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</si>
  <si>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</si>
  <si>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</si>
  <si>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</si>
  <si>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</si>
  <si>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</si>
  <si>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</si>
  <si>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</si>
  <si>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</si>
  <si>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</si>
  <si>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</si>
  <si>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</si>
  <si>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</si>
  <si>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</si>
  <si>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</si>
  <si>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</si>
  <si>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</si>
  <si>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</si>
  <si>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</si>
  <si>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</si>
  <si>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</si>
  <si>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</si>
  <si>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</si>
  <si>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</si>
  <si>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</si>
  <si>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</si>
  <si>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</si>
  <si>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</si>
  <si>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</si>
  <si>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</si>
  <si>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</si>
  <si>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</si>
  <si>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</si>
  <si>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</si>
  <si>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</si>
  <si>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</si>
  <si>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</si>
  <si>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</si>
  <si>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</si>
  <si>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</si>
  <si>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</si>
  <si>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</si>
  <si>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</si>
  <si>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</si>
  <si>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</si>
  <si>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</si>
  <si>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</si>
  <si>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</si>
  <si>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</si>
  <si>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</si>
  <si>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</si>
  <si>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</si>
  <si>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</si>
  <si>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</si>
  <si>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</si>
  <si>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</si>
  <si>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</si>
  <si>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</si>
  <si>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</si>
  <si>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</si>
  <si>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</si>
  <si>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</si>
  <si>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</si>
  <si>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</si>
  <si>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</si>
  <si>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</si>
  <si>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</si>
  <si>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</si>
  <si>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</si>
  <si>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</si>
  <si>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</si>
  <si>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</si>
  <si>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</si>
  <si>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</si>
  <si>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</si>
  <si>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</si>
  <si>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</si>
  <si>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</si>
  <si>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</si>
  <si>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中国（云南）自由贸易试验区昆明片区社会事务局\昆明经济技术开发区社会事务局</t>
  </si>
  <si>
    <t>530184210000000000962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</si>
  <si>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</si>
  <si>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</si>
  <si>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</si>
  <si>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</si>
  <si>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</si>
  <si>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</si>
  <si>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</si>
  <si>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</si>
  <si>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</si>
  <si>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530184210000000000963</t>
  </si>
  <si>
    <t>30113</t>
  </si>
  <si>
    <t>530184210000000000965</t>
  </si>
  <si>
    <t>工会经费</t>
  </si>
  <si>
    <t>30228</t>
  </si>
  <si>
    <t>530184210000000000966</t>
  </si>
  <si>
    <t>一般公用经费</t>
  </si>
  <si>
    <t>30229</t>
  </si>
  <si>
    <t>福利费</t>
  </si>
  <si>
    <t>530184210000000001429</t>
  </si>
  <si>
    <t>事业人员基本支出工资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</si>
  <si>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</si>
  <si>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</si>
  <si>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</si>
  <si>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</si>
  <si>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</si>
  <si>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</si>
  <si>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</si>
  <si>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</si>
  <si>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530184231100001571496</t>
  </si>
  <si>
    <t>事业人员绩效奖励</t>
  </si>
  <si>
    <t>530184241100002124903</t>
  </si>
  <si>
    <t>学校生均公用经费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</si>
  <si>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</si>
  <si>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</si>
  <si>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</si>
  <si>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</si>
  <si>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</si>
  <si>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</si>
  <si>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</si>
  <si>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</si>
  <si>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</si>
  <si>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</si>
  <si>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30226</t>
  </si>
  <si>
    <t>劳务费</t>
  </si>
  <si>
    <t>530184241100002127190</t>
  </si>
  <si>
    <t>其他人员支出</t>
  </si>
  <si>
    <t>30199</t>
  </si>
  <si>
    <t>其他工资福利支出</t>
  </si>
  <si>
    <t>530184251100003841849</t>
  </si>
  <si>
    <t>残疾人保障金</t>
  </si>
  <si>
    <t>30299</t>
  </si>
  <si>
    <t>其他商品和服务支出</t>
  </si>
  <si>
    <t>530184251100003841858</t>
  </si>
  <si>
    <t>编外合同制人员公用经费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</si>
  <si>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</si>
  <si>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</si>
  <si>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</si>
  <si>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</si>
  <si>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</si>
  <si>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</si>
  <si>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</si>
  <si>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</si>
  <si>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530184221100000198524</t>
  </si>
  <si>
    <t>巴蜀云校专项经费</t>
  </si>
  <si>
    <t>530184221100000207453</t>
  </si>
  <si>
    <t>课后服务经费</t>
  </si>
  <si>
    <t>530184221100000666860</t>
  </si>
  <si>
    <t>初高中发展专项经费</t>
  </si>
  <si>
    <t>530184221100000666891</t>
  </si>
  <si>
    <t>非同级财政拨款专项经费</t>
  </si>
  <si>
    <t>30308</t>
  </si>
  <si>
    <t>助学金</t>
  </si>
  <si>
    <t>31002</t>
  </si>
  <si>
    <t>办公设备购置</t>
  </si>
  <si>
    <t>530184221100000666899</t>
  </si>
  <si>
    <t>政府采购专项经费</t>
  </si>
  <si>
    <t>30209</t>
  </si>
  <si>
    <t>物业管理费</t>
  </si>
  <si>
    <t>530184221100000998814</t>
  </si>
  <si>
    <t>课后服务费专项资金</t>
  </si>
  <si>
    <t>530184251100003597352</t>
  </si>
  <si>
    <t>教师活动经费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</si>
  <si>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</si>
  <si>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</si>
  <si>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</si>
  <si>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</si>
  <si>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</si>
  <si>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</si>
  <si>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</si>
  <si>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</si>
  <si>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</si>
  <si>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</si>
  <si>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云南省城乡义务教育学校公用经费管理办法（云财教【2017】388号）</t>
  </si>
  <si>
    <t>产出指标</t>
  </si>
  <si>
    <t>质量指标</t>
  </si>
  <si>
    <t>=</t>
  </si>
  <si>
    <t>云南省城乡义务教育学校公用经费管理办法（云财教【2017】3</t>
  </si>
  <si>
    <t>定性指标</t>
  </si>
  <si>
    <t>时效指标</t>
  </si>
  <si>
    <t>效益指标</t>
  </si>
  <si>
    <t>经济效益</t>
  </si>
  <si>
    <t>满意度指标</t>
  </si>
  <si>
    <t>服务对象满意度</t>
  </si>
  <si>
    <t>根据《教育部办公厅关于做好中小学生课后服务工作的指导意见》教基一厅｛2017｝2号文件及昆明经济技术开发区教育局
关于《经开区中小学课后服务实施方案（试行）》的通知的要求。按照经费保障，2025年所需金额为：初中学生初中学生1083人*300元/生·学期*2个学期=649800元</t>
  </si>
  <si>
    <t>数量指标</t>
  </si>
  <si>
    <t>课后服务课程种类</t>
  </si>
  <si>
    <t>&gt;</t>
  </si>
  <si>
    <t>项</t>
  </si>
  <si>
    <t>定量指标</t>
  </si>
  <si>
    <t>反映课后服务课程种类</t>
  </si>
  <si>
    <t>课后服务完成质量达标率</t>
  </si>
  <si>
    <t>75</t>
  </si>
  <si>
    <t>%</t>
  </si>
  <si>
    <t>课后服务完成质量达标率
完成质量达标率=达标的课后服务/课后总服务*100%</t>
  </si>
  <si>
    <t>课后服务完成时限</t>
  </si>
  <si>
    <t>&lt;=</t>
  </si>
  <si>
    <t>2024年12月31日</t>
  </si>
  <si>
    <t>天</t>
  </si>
  <si>
    <t>反映课后服务完成时效</t>
  </si>
  <si>
    <t>社会效益</t>
  </si>
  <si>
    <t>完成课后托管率</t>
  </si>
  <si>
    <t>50</t>
  </si>
  <si>
    <t>反映托管学生数量及情况</t>
  </si>
  <si>
    <t>可持续影响</t>
  </si>
  <si>
    <t>持续提升学生综合素质</t>
  </si>
  <si>
    <t>达标</t>
  </si>
  <si>
    <t>反映持续提升学生的综合素质情况</t>
  </si>
  <si>
    <t>家长对课后服务的满意度</t>
  </si>
  <si>
    <t>&gt;=</t>
  </si>
  <si>
    <t>90</t>
  </si>
  <si>
    <t>反映学生家长对课后服务的满意度</t>
  </si>
  <si>
    <t>促进教师专业发展，教研处每年组织教师外出前往其他省份参加培训，提升我校教师的专业能力和学科教学水平。</t>
  </si>
  <si>
    <t>教师培训数量</t>
  </si>
  <si>
    <t>次/年</t>
  </si>
  <si>
    <t>教师活动完成时间</t>
  </si>
  <si>
    <t>2025年12月31日</t>
  </si>
  <si>
    <t>年</t>
  </si>
  <si>
    <t>成本指标</t>
  </si>
  <si>
    <t>经济成本指标</t>
  </si>
  <si>
    <t>&lt;</t>
  </si>
  <si>
    <t>预算总额</t>
  </si>
  <si>
    <t>元</t>
  </si>
  <si>
    <t>项目实际成本</t>
  </si>
  <si>
    <t>教师活动可持续开展年限</t>
  </si>
  <si>
    <t>教职工满意度</t>
  </si>
  <si>
    <t>85</t>
  </si>
  <si>
    <t>2021年在经开区管委会以及经开区社会事务局的研究下，于2021年9月决定在我校开展“巴蜀云校”的教研改革试点项目工作。保障该项目在我校开设的云班有序开展，提升教育教学工作有序进行。保障巴蜀云班严格按照课程计划有序开展和执行。</t>
  </si>
  <si>
    <t>每天上课量</t>
  </si>
  <si>
    <t>次</t>
  </si>
  <si>
    <t>反映实际上课量</t>
  </si>
  <si>
    <t>学生期末考试合格率</t>
  </si>
  <si>
    <t>学生期末考试合格情况
合格率=合格学生数/学生总数*100%</t>
  </si>
  <si>
    <t>项目完成时间</t>
  </si>
  <si>
    <t>课程完成情况</t>
  </si>
  <si>
    <t>培养合格高素质学生</t>
  </si>
  <si>
    <t>80</t>
  </si>
  <si>
    <t>学生培养完成情况</t>
  </si>
  <si>
    <t>该课程实验项目持续开展可能性</t>
  </si>
  <si>
    <t>70</t>
  </si>
  <si>
    <t>主管局和师生对此项目满意度</t>
  </si>
  <si>
    <t>根据《关于义务教育阶段课后服务收费有关事项的通知》（云发改价格〔2022〕19号）文件要求，按照每生每学期不超过400元的标准预收2025年年度课后服务费。</t>
  </si>
  <si>
    <t>反映开展课后服务课程种类</t>
  </si>
  <si>
    <t>课后服务完成质量</t>
  </si>
  <si>
    <t>合格</t>
  </si>
  <si>
    <t>课后服务完成质量达标</t>
  </si>
  <si>
    <t>保障课后服务学生安全</t>
  </si>
  <si>
    <t>保障学生安全</t>
  </si>
  <si>
    <t>明确课后服务人员责任，加强对师生安全卫生意识教育；强化活动场所安全检查和门卫登记管理制度，制定并落实严格的考勤、监督、交接班制度和应急预案措施</t>
  </si>
  <si>
    <t>反映按时完成课后服务</t>
  </si>
  <si>
    <t>增强教育服务能力，提升获得感和幸福感</t>
  </si>
  <si>
    <t>有效提升</t>
  </si>
  <si>
    <t>是/否</t>
  </si>
  <si>
    <t>反映课后服务增强教育服务能力，提升获得感和幸福感</t>
  </si>
  <si>
    <t>成效显著</t>
  </si>
  <si>
    <t>学生综合素质提升情况</t>
  </si>
  <si>
    <t>昆明市第三中学经开区学校2015年成立，是昆明经济技术开发区引进的名校融校，提升经开区教育教学质量的一项工程，学校的管理以及
教师均沿用昆明三中的管理模式以及教学方式，日常教育教学计划，也和本部同步进行，相关的课程也均按照本部执行，同时，结合经开
校区学生实际情况，在实际教学课程上也做了部分调整创新，但总体目标都是为了使得经开校区这所“年轻”的学校能够迅速成长，教育
教学质量得到质的飞跃。学校2016年开始招收高中年级学生，学校高中年级学生均为住校生，三年间学校教师无论是教学还是学生的生活
管理方面，都认真严谨执行对待，同时不断调整相关的课程设置，最终在2019年我校首届高考成绩上获得了开门红的好成绩，同时得到了
市委书记程书记的赞赏和鼓励。通过长期的调整，学校党政会也通过了相关正常课时以外的课程以及费用的确立，相关费用主要用于教师
正常课时以外开展的活动课、辅导课、晚间特色课以及晚间高中年级分层次教学课时费等相关开支。最终目标均为保证教育教学质量持续
发展，以人为本，为学生成人引导，为学生成长奠基，促进学生全面发展。</t>
  </si>
  <si>
    <t>课程开展数量</t>
  </si>
  <si>
    <t>次/天</t>
  </si>
  <si>
    <t>2024年课程实际开展的具体情况</t>
  </si>
  <si>
    <t>课程开展的有效率</t>
  </si>
  <si>
    <t>2022年课程开展有效性评定</t>
  </si>
  <si>
    <t>保证教育教学质量持续发展，促进学生全面发展</t>
  </si>
  <si>
    <t>家长满意程度</t>
  </si>
  <si>
    <t>家长对学校教育教学工作满意程度</t>
  </si>
  <si>
    <t>1.维护校园安全，保障全校师生在校学习及生活的安全；
2.采购物业管理公司，做好学校基本后勤保障工作，保证学校教育教学工作有序开展。</t>
  </si>
  <si>
    <t>采购物品种类</t>
  </si>
  <si>
    <t>反映2024年实际采购物品种类</t>
  </si>
  <si>
    <t>采购物品质量合格率</t>
  </si>
  <si>
    <t>95</t>
  </si>
  <si>
    <t>2022年实际采购物品质量情况
质量合格率率=合格的采购物品/总采购物品*100%</t>
  </si>
  <si>
    <t>反映采购项目完成时间</t>
  </si>
  <si>
    <t>校园安全重大事故零发生</t>
  </si>
  <si>
    <t>0</t>
  </si>
  <si>
    <t>生态效益</t>
  </si>
  <si>
    <t>采购物品为节能产品率</t>
  </si>
  <si>
    <t>学生及教师满意度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</si>
  <si>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</si>
  <si>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</si>
  <si>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</si>
  <si>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</si>
  <si>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</si>
  <si>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</si>
  <si>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</si>
  <si>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</si>
  <si>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</si>
  <si>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</si>
  <si>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</si>
  <si>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</si>
  <si>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</si>
  <si>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</si>
  <si>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</si>
  <si>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智慧黑板</t>
  </si>
  <si>
    <t>触控一体机</t>
  </si>
  <si>
    <t>套</t>
  </si>
  <si>
    <t>复印纸</t>
  </si>
  <si>
    <t>箱</t>
  </si>
  <si>
    <t>学生课桌椅</t>
  </si>
  <si>
    <t>教学、实验用桌</t>
  </si>
  <si>
    <t>自由组合桌椅</t>
  </si>
  <si>
    <t>教师宿舍高低床购买</t>
  </si>
  <si>
    <t>其他床类</t>
  </si>
  <si>
    <t>图书</t>
  </si>
  <si>
    <t>其他普通图书</t>
  </si>
  <si>
    <t>批</t>
  </si>
  <si>
    <t>复印费</t>
  </si>
  <si>
    <t>其他印刷服务</t>
  </si>
  <si>
    <t>台式电脑</t>
  </si>
  <si>
    <t>台式计算机</t>
  </si>
  <si>
    <t>台</t>
  </si>
  <si>
    <t>保安服务费</t>
  </si>
  <si>
    <t>保安服务</t>
  </si>
  <si>
    <t>体育户外场地地面维护翻新</t>
  </si>
  <si>
    <t>室外体育和娱乐设施工程施工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</si>
  <si>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</si>
  <si>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</si>
  <si>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</si>
  <si>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</si>
  <si>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</si>
  <si>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</si>
  <si>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</si>
  <si>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</si>
  <si>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</si>
  <si>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</si>
  <si>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</si>
  <si>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</si>
  <si>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</si>
  <si>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</si>
  <si>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</si>
  <si>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</si>
  <si>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</si>
  <si>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</si>
  <si>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</si>
  <si>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</si>
  <si>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</si>
  <si>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</si>
  <si>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</si>
  <si>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</si>
  <si>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</si>
  <si>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</si>
  <si>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</si>
  <si>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</si>
  <si>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</si>
  <si>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</si>
  <si>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</si>
  <si>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</si>
  <si>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</si>
  <si>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</si>
  <si>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</si>
  <si>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</si>
  <si>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</si>
  <si>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</si>
  <si>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</si>
  <si>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</si>
  <si>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</si>
  <si>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</si>
  <si>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</si>
  <si>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</si>
  <si>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</si>
  <si>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</si>
  <si>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</si>
  <si>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</si>
  <si>
    <t>单位名称：昆明市第三中学经开区学校</t>
    <phoneticPr fontId="16" type="noConversion"/>
  </si>
  <si>
    <t>2025年财务收支预算总表部门</t>
    <phoneticPr fontId="16" type="noConversion"/>
  </si>
  <si>
    <t>注：本单位不涉及2025年一般公共预算“三公”经费支出，本表数据为空</t>
    <phoneticPr fontId="16" type="noConversion"/>
  </si>
  <si>
    <t>昆明市第三中学经开区学校2015年成立，是昆明经济技术开发区引进的名校融校，提升经开区教育教学质量的一项工程，学校的管理以及教师均沿用昆明三中的管理模式以及教学方式，日常教育教学计划，也和本部同步进行，相关的课程也均按照本部执行，同时，结合经开校区学生实际情况，在实际教学课程上也做了部分调整创新，但总体目标都是为了使得经开校区这所“年轻”的学校能够迅速成长，教育教学质量得到质的飞跃。学校2016年开始招收高中年级学生，学校高中年级学生均为住校生，三年间学校教师无论是教学还是学生的生活管理方面，都认真严谨执行对待，同时不断调整相关的课程设置，最终在2019年我校首届高考成绩上获得了开门红的好成绩，同时得到了
市委书记程书记的赞赏和鼓励。通过长期的调整，学校党政会也通过了相关正常课时以外的课程以及费用的确立，相关费用主要用于教师正常课时以外开展的活动课、辅导课、晚间特色课以及晚间高中年级分层次教学课时费等相关开支。最终目标均为保证教育教学质量持续发展，以人为本，为学生成人引导，为学生成长奠基，促进学生全面发展。</t>
    <phoneticPr fontId="16" type="noConversion"/>
  </si>
  <si>
    <t>注：本单位不涉及2025年部门政府性基金预算支出预算，本表数据为空。</t>
    <phoneticPr fontId="16" type="noConversion"/>
  </si>
  <si>
    <t>注：本单位不涉及2025年部门政府购买服务预算，本表数据为空。</t>
    <phoneticPr fontId="16" type="noConversion"/>
  </si>
  <si>
    <t>注：本单位不涉及对下转移支付绩效目标内容，本表数据为空。</t>
    <phoneticPr fontId="16" type="noConversion"/>
  </si>
  <si>
    <t>注：本单位不涉及对下转移支付预算，本表数据为空。</t>
    <phoneticPr fontId="16" type="noConversion"/>
  </si>
  <si>
    <t>注：本单位不涉及上级转移支付补助项目支出预算，本表数据为空。</t>
    <phoneticPr fontId="16" type="noConversion"/>
  </si>
  <si>
    <r>
      <t>注：本单位2</t>
    </r>
    <r>
      <rPr>
        <sz val="11"/>
        <color theme="1"/>
        <rFont val="宋体"/>
        <family val="3"/>
        <charset val="134"/>
        <scheme val="minor"/>
      </rPr>
      <t>025年新增资产配置预算</t>
    </r>
    <r>
      <rPr>
        <sz val="11"/>
        <color theme="1"/>
        <rFont val="宋体"/>
        <scheme val="minor"/>
      </rPr>
      <t>，本表数据为空。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</si>
</sst>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1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23.9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37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20" fillId="2" borderId="1" xfId="0" quotePrefix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/>
    <xf numFmtId="0" fontId="0" fillId="0" borderId="1" xfId="0" applyFont="1" applyBorder="1" applyAlignment="1">
      <alignment horizontal="left"/>
    </xf>
    <xf numFmtId="176" fontId="7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left" vertical="center" wrapText="1"/>
      <protection locked="0"/>
    </xf>
  </cellXfs>
  <cellStyles count="9">
    <cellStyle name="DateStyle" xfId="4" xr:uid="{00000000-0005-0000-0000-000005000000}"/>
    <cellStyle name="DateTimeStyle" xfId="5" xr:uid="{00000000-0005-0000-0000-000006000000}"/>
    <cellStyle name="IntegralNumberStyle" xfId="7" xr:uid="{00000000-0005-0000-0000-000008000000}"/>
    <cellStyle name="MoneyStyle" xfId="1" xr:uid="{00000000-0005-0000-0000-000003000000}"/>
    <cellStyle name="NumberStyle" xfId="1" xr:uid="{00000000-0005-0000-0000-000001000000}"/>
    <cellStyle name="PercentStyle" xfId="6" xr:uid="{00000000-0005-0000-0000-000007000000}"/>
    <cellStyle name="TextStyle" xfId="2" xr:uid="{00000000-0005-0000-0000-000002000000}"/>
    <cellStyle name="TimeStyle" xfId="3" xr:uid="{00000000-0005-0000-0000-00000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76AA9-D1F3-1F7F-0548-F5F63F83CEDF}">
  <sheetPr>
    <outlinePr summaryRight="0"/>
    <pageSetUpPr fitToPage="1"/>
  </sheetPr>
  <dimension ref="A1:D36"/>
  <sheetViews>
    <sheetView showGridLines="0" showZeros="0" tabSelected="1" workbookViewId="0">
      <pane ySplit="1" topLeftCell="A2" activePane="bottomLeft" state="frozen"/>
      <selection pane="bottomLeft" activeCell="F15" sqref="F15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"/>
      <c r="B1" s="2"/>
      <c r="C1" s="2"/>
      <c r="D1" s="3" t="s">
        <v>0</v>
      </c>
    </row>
    <row r="2" spans="1:4" ht="41.25" customHeight="1">
      <c r="A2" s="232" t="s">
        <v>483</v>
      </c>
      <c r="B2" s="89"/>
      <c r="C2" s="89"/>
      <c r="D2" s="89"/>
    </row>
    <row r="3" spans="1:4" ht="17.25" customHeight="1">
      <c r="A3" s="226" t="s">
        <v>482</v>
      </c>
      <c r="B3" s="226"/>
      <c r="D3" s="4" t="s">
        <v>1</v>
      </c>
    </row>
    <row r="4" spans="1:4" ht="23.25" customHeight="1">
      <c r="A4" s="91" t="s">
        <v>2</v>
      </c>
      <c r="B4" s="92"/>
      <c r="C4" s="91" t="s">
        <v>3</v>
      </c>
      <c r="D4" s="92"/>
    </row>
    <row r="5" spans="1:4" ht="24" customHeight="1">
      <c r="A5" s="5" t="s">
        <v>4</v>
      </c>
      <c r="B5" s="5" t="s">
        <v>5</v>
      </c>
      <c r="C5" s="5" t="s">
        <v>6</v>
      </c>
      <c r="D5" s="5" t="s">
        <v>5</v>
      </c>
    </row>
    <row r="6" spans="1:4" ht="17.25" customHeight="1">
      <c r="A6" s="6" t="s">
        <v>7</v>
      </c>
      <c r="B6" s="7">
        <v>37317045.520000003</v>
      </c>
      <c r="C6" s="6" t="s">
        <v>8</v>
      </c>
      <c r="D6" s="7"/>
    </row>
    <row r="7" spans="1:4" ht="17.25" customHeight="1">
      <c r="A7" s="6" t="s">
        <v>9</v>
      </c>
      <c r="B7" s="7"/>
      <c r="C7" s="6" t="s">
        <v>10</v>
      </c>
      <c r="D7" s="7"/>
    </row>
    <row r="8" spans="1:4" ht="17.25" customHeight="1">
      <c r="A8" s="6" t="s">
        <v>11</v>
      </c>
      <c r="B8" s="7"/>
      <c r="C8" s="8" t="s">
        <v>12</v>
      </c>
      <c r="D8" s="7"/>
    </row>
    <row r="9" spans="1:4" ht="17.25" customHeight="1">
      <c r="A9" s="6" t="s">
        <v>13</v>
      </c>
      <c r="B9" s="7">
        <v>2864900</v>
      </c>
      <c r="C9" s="8" t="s">
        <v>14</v>
      </c>
      <c r="D9" s="7"/>
    </row>
    <row r="10" spans="1:4" ht="17.25" customHeight="1">
      <c r="A10" s="6" t="s">
        <v>15</v>
      </c>
      <c r="B10" s="7">
        <v>12405300</v>
      </c>
      <c r="C10" s="8" t="s">
        <v>16</v>
      </c>
      <c r="D10" s="7">
        <v>47356171.100000001</v>
      </c>
    </row>
    <row r="11" spans="1:4" ht="17.25" customHeight="1">
      <c r="A11" s="6" t="s">
        <v>17</v>
      </c>
      <c r="B11" s="7"/>
      <c r="C11" s="8" t="s">
        <v>18</v>
      </c>
      <c r="D11" s="7"/>
    </row>
    <row r="12" spans="1:4" ht="17.25" customHeight="1">
      <c r="A12" s="6" t="s">
        <v>19</v>
      </c>
      <c r="B12" s="7"/>
      <c r="C12" s="9" t="s">
        <v>20</v>
      </c>
      <c r="D12" s="7"/>
    </row>
    <row r="13" spans="1:4" ht="17.25" customHeight="1">
      <c r="A13" s="6" t="s">
        <v>21</v>
      </c>
      <c r="B13" s="7"/>
      <c r="C13" s="9" t="s">
        <v>22</v>
      </c>
      <c r="D13" s="7">
        <v>2646645.12</v>
      </c>
    </row>
    <row r="14" spans="1:4" ht="17.25" customHeight="1">
      <c r="A14" s="6" t="s">
        <v>23</v>
      </c>
      <c r="B14" s="7"/>
      <c r="C14" s="9" t="s">
        <v>24</v>
      </c>
      <c r="D14" s="7">
        <v>1147117.3</v>
      </c>
    </row>
    <row r="15" spans="1:4" ht="17.25" customHeight="1">
      <c r="A15" s="6" t="s">
        <v>25</v>
      </c>
      <c r="B15" s="7">
        <v>12405300</v>
      </c>
      <c r="C15" s="9" t="s">
        <v>26</v>
      </c>
      <c r="D15" s="7"/>
    </row>
    <row r="16" spans="1:4" ht="17.25" customHeight="1">
      <c r="A16" s="10"/>
      <c r="B16" s="7"/>
      <c r="C16" s="9" t="s">
        <v>27</v>
      </c>
      <c r="D16" s="7"/>
    </row>
    <row r="17" spans="1:4" ht="17.25" customHeight="1">
      <c r="A17" s="11"/>
      <c r="B17" s="7"/>
      <c r="C17" s="9" t="s">
        <v>28</v>
      </c>
      <c r="D17" s="7"/>
    </row>
    <row r="18" spans="1:4" ht="17.25" customHeight="1">
      <c r="A18" s="11"/>
      <c r="B18" s="7"/>
      <c r="C18" s="9" t="s">
        <v>29</v>
      </c>
      <c r="D18" s="7"/>
    </row>
    <row r="19" spans="1:4" ht="17.25" customHeight="1">
      <c r="A19" s="11"/>
      <c r="B19" s="7"/>
      <c r="C19" s="9" t="s">
        <v>30</v>
      </c>
      <c r="D19" s="7"/>
    </row>
    <row r="20" spans="1:4" ht="17.25" customHeight="1">
      <c r="A20" s="11"/>
      <c r="B20" s="7"/>
      <c r="C20" s="9" t="s">
        <v>31</v>
      </c>
      <c r="D20" s="7"/>
    </row>
    <row r="21" spans="1:4" ht="17.25" customHeight="1">
      <c r="A21" s="11"/>
      <c r="B21" s="7"/>
      <c r="C21" s="9" t="s">
        <v>32</v>
      </c>
      <c r="D21" s="7"/>
    </row>
    <row r="22" spans="1:4" ht="17.25" customHeight="1">
      <c r="A22" s="11"/>
      <c r="B22" s="7"/>
      <c r="C22" s="9" t="s">
        <v>33</v>
      </c>
      <c r="D22" s="7"/>
    </row>
    <row r="23" spans="1:4" ht="17.25" customHeight="1">
      <c r="A23" s="11"/>
      <c r="B23" s="7"/>
      <c r="C23" s="9" t="s">
        <v>34</v>
      </c>
      <c r="D23" s="7"/>
    </row>
    <row r="24" spans="1:4" ht="17.25" customHeight="1">
      <c r="A24" s="11"/>
      <c r="B24" s="7"/>
      <c r="C24" s="9" t="s">
        <v>35</v>
      </c>
      <c r="D24" s="7">
        <v>1437312</v>
      </c>
    </row>
    <row r="25" spans="1:4" ht="17.25" customHeight="1">
      <c r="A25" s="11"/>
      <c r="B25" s="7"/>
      <c r="C25" s="9" t="s">
        <v>36</v>
      </c>
      <c r="D25" s="7"/>
    </row>
    <row r="26" spans="1:4" ht="17.25" customHeight="1">
      <c r="A26" s="11"/>
      <c r="B26" s="7"/>
      <c r="C26" s="10" t="s">
        <v>37</v>
      </c>
      <c r="D26" s="7"/>
    </row>
    <row r="27" spans="1:4" ht="17.25" customHeight="1">
      <c r="A27" s="11"/>
      <c r="B27" s="7"/>
      <c r="C27" s="9" t="s">
        <v>38</v>
      </c>
      <c r="D27" s="7"/>
    </row>
    <row r="28" spans="1:4" ht="16.5" customHeight="1">
      <c r="A28" s="11"/>
      <c r="B28" s="7"/>
      <c r="C28" s="9" t="s">
        <v>39</v>
      </c>
      <c r="D28" s="7"/>
    </row>
    <row r="29" spans="1:4" ht="16.5" customHeight="1">
      <c r="A29" s="11"/>
      <c r="B29" s="7"/>
      <c r="C29" s="10" t="s">
        <v>40</v>
      </c>
      <c r="D29" s="7"/>
    </row>
    <row r="30" spans="1:4" ht="17.25" customHeight="1">
      <c r="A30" s="11"/>
      <c r="B30" s="7"/>
      <c r="C30" s="10" t="s">
        <v>41</v>
      </c>
      <c r="D30" s="7"/>
    </row>
    <row r="31" spans="1:4" ht="17.25" customHeight="1">
      <c r="A31" s="11"/>
      <c r="B31" s="7"/>
      <c r="C31" s="9" t="s">
        <v>42</v>
      </c>
      <c r="D31" s="7"/>
    </row>
    <row r="32" spans="1:4" ht="16.5" customHeight="1">
      <c r="A32" s="11" t="s">
        <v>43</v>
      </c>
      <c r="B32" s="7">
        <v>52587245.520000003</v>
      </c>
      <c r="C32" s="11" t="s">
        <v>44</v>
      </c>
      <c r="D32" s="7">
        <v>52587245.520000003</v>
      </c>
    </row>
    <row r="33" spans="1:4" ht="16.5" customHeight="1">
      <c r="A33" s="10" t="s">
        <v>45</v>
      </c>
      <c r="B33" s="7"/>
      <c r="C33" s="10" t="s">
        <v>46</v>
      </c>
      <c r="D33" s="7"/>
    </row>
    <row r="34" spans="1:4" ht="16.5" customHeight="1">
      <c r="A34" s="9" t="s">
        <v>47</v>
      </c>
      <c r="B34" s="7"/>
      <c r="C34" s="9" t="s">
        <v>47</v>
      </c>
      <c r="D34" s="7"/>
    </row>
    <row r="35" spans="1:4" ht="16.5" customHeight="1">
      <c r="A35" s="9" t="s">
        <v>48</v>
      </c>
      <c r="B35" s="7"/>
      <c r="C35" s="9" t="s">
        <v>49</v>
      </c>
      <c r="D35" s="7"/>
    </row>
    <row r="36" spans="1:4" ht="16.5" customHeight="1">
      <c r="A36" s="12" t="s">
        <v>50</v>
      </c>
      <c r="B36" s="7">
        <v>52587245.520000003</v>
      </c>
      <c r="C36" s="12" t="s">
        <v>51</v>
      </c>
      <c r="D36" s="7">
        <v>52587245.520000003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FDDF-9922-8378-1B11-F2147ADC9FD9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activeCell="F15" sqref="F15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8">
        <v>1</v>
      </c>
      <c r="B2" s="59">
        <v>0</v>
      </c>
      <c r="C2" s="58">
        <v>1</v>
      </c>
      <c r="D2" s="29"/>
      <c r="E2" s="29"/>
      <c r="F2" s="51" t="s">
        <v>397</v>
      </c>
    </row>
    <row r="3" spans="1:6" ht="42" customHeight="1">
      <c r="A3" s="176" t="str">
        <f>"2025"&amp;"年部门政府性基金预算支出预算表"</f>
        <v>2025年部门政府性基金预算支出预算表</v>
      </c>
      <c r="B3" s="177" t="s">
        <v>398</v>
      </c>
      <c r="C3" s="178"/>
      <c r="D3" s="124"/>
      <c r="E3" s="124"/>
      <c r="F3" s="124"/>
    </row>
    <row r="4" spans="1:6" ht="13.5" customHeight="1">
      <c r="A4" s="230" t="s">
        <v>482</v>
      </c>
      <c r="B4" s="147" t="s">
        <v>399</v>
      </c>
      <c r="C4" s="182"/>
      <c r="D4" s="29"/>
      <c r="E4" s="29"/>
      <c r="F4" s="51" t="s">
        <v>1</v>
      </c>
    </row>
    <row r="5" spans="1:6" ht="19.5" customHeight="1">
      <c r="A5" s="134" t="s">
        <v>182</v>
      </c>
      <c r="B5" s="180" t="s">
        <v>72</v>
      </c>
      <c r="C5" s="134" t="s">
        <v>73</v>
      </c>
      <c r="D5" s="160" t="s">
        <v>400</v>
      </c>
      <c r="E5" s="132"/>
      <c r="F5" s="133"/>
    </row>
    <row r="6" spans="1:6" ht="18.75" customHeight="1">
      <c r="A6" s="154"/>
      <c r="B6" s="181"/>
      <c r="C6" s="154"/>
      <c r="D6" s="60" t="s">
        <v>55</v>
      </c>
      <c r="E6" s="47" t="s">
        <v>75</v>
      </c>
      <c r="F6" s="60" t="s">
        <v>76</v>
      </c>
    </row>
    <row r="7" spans="1:6" ht="18.75" customHeight="1">
      <c r="A7" s="55">
        <v>1</v>
      </c>
      <c r="B7" s="61" t="s">
        <v>83</v>
      </c>
      <c r="C7" s="55">
        <v>3</v>
      </c>
      <c r="D7" s="32">
        <v>4</v>
      </c>
      <c r="E7" s="32">
        <v>5</v>
      </c>
      <c r="F7" s="32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98" t="s">
        <v>172</v>
      </c>
      <c r="B10" s="98" t="s">
        <v>172</v>
      </c>
      <c r="C10" s="179" t="s">
        <v>172</v>
      </c>
      <c r="D10" s="7"/>
      <c r="E10" s="7"/>
      <c r="F10" s="7"/>
    </row>
    <row r="11" spans="1:6" ht="14.25" customHeight="1">
      <c r="A11" s="233" t="s">
        <v>486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4D0D-194B-A004-ED2A-A9A777232427}">
  <sheetPr>
    <outlinePr summaryRight="0"/>
    <pageSetUpPr fitToPage="1"/>
  </sheetPr>
  <dimension ref="A1:S21"/>
  <sheetViews>
    <sheetView showZeros="0" workbookViewId="0">
      <pane ySplit="1" topLeftCell="A2" activePane="bottomLeft" state="frozen"/>
      <selection activeCell="F15" sqref="F15"/>
      <selection pane="bottomLeft" activeCell="A11" sqref="A11"/>
    </sheetView>
  </sheetViews>
  <sheetFormatPr defaultColWidth="9.125" defaultRowHeight="14.25" customHeight="1"/>
  <cols>
    <col min="1" max="1" width="59" customWidth="1"/>
    <col min="2" max="2" width="21.75" customWidth="1"/>
    <col min="3" max="3" width="23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2"/>
      <c r="C2" s="42"/>
      <c r="R2" s="43"/>
      <c r="S2" s="43" t="s">
        <v>401</v>
      </c>
    </row>
    <row r="3" spans="1:19" ht="41.25" customHeight="1">
      <c r="A3" s="187" t="str">
        <f>"2025"&amp;"年部门政府采购预算表"</f>
        <v>2025年部门政府采购预算表</v>
      </c>
      <c r="B3" s="145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5"/>
      <c r="N3" s="146"/>
      <c r="O3" s="146"/>
      <c r="P3" s="145"/>
      <c r="Q3" s="146"/>
      <c r="R3" s="145"/>
      <c r="S3" s="145"/>
    </row>
    <row r="4" spans="1:19" ht="18.75" customHeight="1">
      <c r="A4" s="229" t="s">
        <v>482</v>
      </c>
      <c r="B4" s="192"/>
      <c r="C4" s="192"/>
      <c r="D4" s="193"/>
      <c r="E4" s="193"/>
      <c r="F4" s="193"/>
      <c r="G4" s="193"/>
      <c r="H4" s="193"/>
      <c r="I4" s="45"/>
      <c r="J4" s="45"/>
      <c r="K4" s="45"/>
      <c r="L4" s="45"/>
      <c r="R4" s="62"/>
      <c r="S4" s="51" t="s">
        <v>1</v>
      </c>
    </row>
    <row r="5" spans="1:19" ht="15.75" customHeight="1">
      <c r="A5" s="167" t="s">
        <v>181</v>
      </c>
      <c r="B5" s="199" t="s">
        <v>182</v>
      </c>
      <c r="C5" s="199" t="s">
        <v>402</v>
      </c>
      <c r="D5" s="188" t="s">
        <v>403</v>
      </c>
      <c r="E5" s="188" t="s">
        <v>404</v>
      </c>
      <c r="F5" s="188" t="s">
        <v>405</v>
      </c>
      <c r="G5" s="188" t="s">
        <v>406</v>
      </c>
      <c r="H5" s="188" t="s">
        <v>407</v>
      </c>
      <c r="I5" s="191" t="s">
        <v>189</v>
      </c>
      <c r="J5" s="191"/>
      <c r="K5" s="191"/>
      <c r="L5" s="191"/>
      <c r="M5" s="158"/>
      <c r="N5" s="191"/>
      <c r="O5" s="191"/>
      <c r="P5" s="155"/>
      <c r="Q5" s="191"/>
      <c r="R5" s="158"/>
      <c r="S5" s="156"/>
    </row>
    <row r="6" spans="1:19" ht="17.25" customHeight="1">
      <c r="A6" s="168"/>
      <c r="B6" s="200"/>
      <c r="C6" s="200"/>
      <c r="D6" s="189"/>
      <c r="E6" s="189"/>
      <c r="F6" s="189"/>
      <c r="G6" s="189"/>
      <c r="H6" s="189"/>
      <c r="I6" s="189" t="s">
        <v>55</v>
      </c>
      <c r="J6" s="189" t="s">
        <v>58</v>
      </c>
      <c r="K6" s="189" t="s">
        <v>408</v>
      </c>
      <c r="L6" s="189" t="s">
        <v>409</v>
      </c>
      <c r="M6" s="194" t="s">
        <v>410</v>
      </c>
      <c r="N6" s="202" t="s">
        <v>411</v>
      </c>
      <c r="O6" s="202"/>
      <c r="P6" s="203"/>
      <c r="Q6" s="202"/>
      <c r="R6" s="204"/>
      <c r="S6" s="201"/>
    </row>
    <row r="7" spans="1:19" ht="54" customHeight="1">
      <c r="A7" s="169"/>
      <c r="B7" s="201"/>
      <c r="C7" s="201"/>
      <c r="D7" s="190"/>
      <c r="E7" s="190"/>
      <c r="F7" s="190"/>
      <c r="G7" s="190"/>
      <c r="H7" s="190"/>
      <c r="I7" s="190"/>
      <c r="J7" s="190" t="s">
        <v>57</v>
      </c>
      <c r="K7" s="190"/>
      <c r="L7" s="190"/>
      <c r="M7" s="195"/>
      <c r="N7" s="64" t="s">
        <v>57</v>
      </c>
      <c r="O7" s="64" t="s">
        <v>64</v>
      </c>
      <c r="P7" s="63" t="s">
        <v>65</v>
      </c>
      <c r="Q7" s="64" t="s">
        <v>66</v>
      </c>
      <c r="R7" s="65" t="s">
        <v>67</v>
      </c>
      <c r="S7" s="63" t="s">
        <v>68</v>
      </c>
    </row>
    <row r="8" spans="1:19" ht="18" customHeight="1">
      <c r="A8" s="66">
        <v>1</v>
      </c>
      <c r="B8" s="66" t="s">
        <v>83</v>
      </c>
      <c r="C8" s="67">
        <v>3</v>
      </c>
      <c r="D8" s="67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</row>
    <row r="9" spans="1:19" ht="21" customHeight="1">
      <c r="A9" s="68" t="s">
        <v>199</v>
      </c>
      <c r="B9" s="69" t="s">
        <v>70</v>
      </c>
      <c r="C9" s="69" t="s">
        <v>270</v>
      </c>
      <c r="D9" s="70" t="s">
        <v>412</v>
      </c>
      <c r="E9" s="70" t="s">
        <v>413</v>
      </c>
      <c r="F9" s="70" t="s">
        <v>414</v>
      </c>
      <c r="G9" s="71">
        <v>4</v>
      </c>
      <c r="H9" s="7">
        <v>192000</v>
      </c>
      <c r="I9" s="7">
        <v>192000</v>
      </c>
      <c r="J9" s="7"/>
      <c r="K9" s="7"/>
      <c r="L9" s="7"/>
      <c r="M9" s="7"/>
      <c r="N9" s="7">
        <v>192000</v>
      </c>
      <c r="O9" s="7"/>
      <c r="P9" s="7"/>
      <c r="Q9" s="7"/>
      <c r="R9" s="7"/>
      <c r="S9" s="7">
        <v>192000</v>
      </c>
    </row>
    <row r="10" spans="1:19" ht="21" customHeight="1">
      <c r="A10" s="68" t="s">
        <v>199</v>
      </c>
      <c r="B10" s="69" t="s">
        <v>70</v>
      </c>
      <c r="C10" s="69" t="s">
        <v>270</v>
      </c>
      <c r="D10" s="70" t="s">
        <v>415</v>
      </c>
      <c r="E10" s="70" t="s">
        <v>415</v>
      </c>
      <c r="F10" s="70" t="s">
        <v>416</v>
      </c>
      <c r="G10" s="71">
        <v>40</v>
      </c>
      <c r="H10" s="7">
        <v>10000</v>
      </c>
      <c r="I10" s="7">
        <v>10000</v>
      </c>
      <c r="J10" s="7"/>
      <c r="K10" s="7"/>
      <c r="L10" s="7"/>
      <c r="M10" s="7"/>
      <c r="N10" s="7">
        <v>10000</v>
      </c>
      <c r="O10" s="7"/>
      <c r="P10" s="7"/>
      <c r="Q10" s="7"/>
      <c r="R10" s="7"/>
      <c r="S10" s="7">
        <v>10000</v>
      </c>
    </row>
    <row r="11" spans="1:19" ht="21" customHeight="1">
      <c r="A11" s="68" t="s">
        <v>199</v>
      </c>
      <c r="B11" s="69" t="s">
        <v>70</v>
      </c>
      <c r="C11" s="69" t="s">
        <v>270</v>
      </c>
      <c r="D11" s="70" t="s">
        <v>417</v>
      </c>
      <c r="E11" s="70" t="s">
        <v>418</v>
      </c>
      <c r="F11" s="70" t="s">
        <v>414</v>
      </c>
      <c r="G11" s="71">
        <v>300</v>
      </c>
      <c r="H11" s="7">
        <v>150000</v>
      </c>
      <c r="I11" s="7">
        <v>150000</v>
      </c>
      <c r="J11" s="7"/>
      <c r="K11" s="7"/>
      <c r="L11" s="7"/>
      <c r="M11" s="7"/>
      <c r="N11" s="7">
        <v>150000</v>
      </c>
      <c r="O11" s="7"/>
      <c r="P11" s="7"/>
      <c r="Q11" s="7"/>
      <c r="R11" s="7"/>
      <c r="S11" s="7">
        <v>150000</v>
      </c>
    </row>
    <row r="12" spans="1:19" ht="21" customHeight="1">
      <c r="A12" s="68" t="s">
        <v>199</v>
      </c>
      <c r="B12" s="69" t="s">
        <v>70</v>
      </c>
      <c r="C12" s="69" t="s">
        <v>270</v>
      </c>
      <c r="D12" s="70" t="s">
        <v>419</v>
      </c>
      <c r="E12" s="70" t="s">
        <v>418</v>
      </c>
      <c r="F12" s="70" t="s">
        <v>414</v>
      </c>
      <c r="G12" s="71">
        <v>50</v>
      </c>
      <c r="H12" s="7">
        <v>11500</v>
      </c>
      <c r="I12" s="7">
        <v>11500</v>
      </c>
      <c r="J12" s="7"/>
      <c r="K12" s="7"/>
      <c r="L12" s="7"/>
      <c r="M12" s="7"/>
      <c r="N12" s="7">
        <v>11500</v>
      </c>
      <c r="O12" s="7"/>
      <c r="P12" s="7"/>
      <c r="Q12" s="7"/>
      <c r="R12" s="7"/>
      <c r="S12" s="7">
        <v>11500</v>
      </c>
    </row>
    <row r="13" spans="1:19" ht="21" customHeight="1">
      <c r="A13" s="68" t="s">
        <v>199</v>
      </c>
      <c r="B13" s="69" t="s">
        <v>70</v>
      </c>
      <c r="C13" s="69" t="s">
        <v>270</v>
      </c>
      <c r="D13" s="70" t="s">
        <v>420</v>
      </c>
      <c r="E13" s="70" t="s">
        <v>421</v>
      </c>
      <c r="F13" s="70" t="s">
        <v>414</v>
      </c>
      <c r="G13" s="71">
        <v>15</v>
      </c>
      <c r="H13" s="7">
        <v>10500</v>
      </c>
      <c r="I13" s="7">
        <v>10500</v>
      </c>
      <c r="J13" s="7"/>
      <c r="K13" s="7"/>
      <c r="L13" s="7"/>
      <c r="M13" s="7"/>
      <c r="N13" s="7">
        <v>10500</v>
      </c>
      <c r="O13" s="7"/>
      <c r="P13" s="7"/>
      <c r="Q13" s="7"/>
      <c r="R13" s="7"/>
      <c r="S13" s="7">
        <v>10500</v>
      </c>
    </row>
    <row r="14" spans="1:19" ht="21" customHeight="1">
      <c r="A14" s="68" t="s">
        <v>199</v>
      </c>
      <c r="B14" s="69" t="s">
        <v>70</v>
      </c>
      <c r="C14" s="69" t="s">
        <v>270</v>
      </c>
      <c r="D14" s="70" t="s">
        <v>422</v>
      </c>
      <c r="E14" s="70" t="s">
        <v>423</v>
      </c>
      <c r="F14" s="70" t="s">
        <v>424</v>
      </c>
      <c r="G14" s="71">
        <v>1</v>
      </c>
      <c r="H14" s="7">
        <v>350000</v>
      </c>
      <c r="I14" s="7">
        <v>350000</v>
      </c>
      <c r="J14" s="7"/>
      <c r="K14" s="7"/>
      <c r="L14" s="7"/>
      <c r="M14" s="7"/>
      <c r="N14" s="7">
        <v>350000</v>
      </c>
      <c r="O14" s="7"/>
      <c r="P14" s="7"/>
      <c r="Q14" s="7"/>
      <c r="R14" s="7"/>
      <c r="S14" s="7">
        <v>350000</v>
      </c>
    </row>
    <row r="15" spans="1:19" ht="21" customHeight="1">
      <c r="A15" s="68" t="s">
        <v>199</v>
      </c>
      <c r="B15" s="69" t="s">
        <v>70</v>
      </c>
      <c r="C15" s="69" t="s">
        <v>270</v>
      </c>
      <c r="D15" s="70" t="s">
        <v>425</v>
      </c>
      <c r="E15" s="70" t="s">
        <v>426</v>
      </c>
      <c r="F15" s="70" t="s">
        <v>308</v>
      </c>
      <c r="G15" s="71">
        <v>1</v>
      </c>
      <c r="H15" s="7">
        <v>100000</v>
      </c>
      <c r="I15" s="7">
        <v>100000</v>
      </c>
      <c r="J15" s="7"/>
      <c r="K15" s="7"/>
      <c r="L15" s="7"/>
      <c r="M15" s="7"/>
      <c r="N15" s="7">
        <v>100000</v>
      </c>
      <c r="O15" s="7"/>
      <c r="P15" s="7"/>
      <c r="Q15" s="7"/>
      <c r="R15" s="7"/>
      <c r="S15" s="7">
        <v>100000</v>
      </c>
    </row>
    <row r="16" spans="1:19" ht="21" customHeight="1">
      <c r="A16" s="68" t="s">
        <v>199</v>
      </c>
      <c r="B16" s="69" t="s">
        <v>70</v>
      </c>
      <c r="C16" s="69" t="s">
        <v>270</v>
      </c>
      <c r="D16" s="70" t="s">
        <v>427</v>
      </c>
      <c r="E16" s="70" t="s">
        <v>428</v>
      </c>
      <c r="F16" s="70" t="s">
        <v>429</v>
      </c>
      <c r="G16" s="71">
        <v>5</v>
      </c>
      <c r="H16" s="7">
        <v>25000</v>
      </c>
      <c r="I16" s="7">
        <v>25000</v>
      </c>
      <c r="J16" s="7"/>
      <c r="K16" s="7"/>
      <c r="L16" s="7"/>
      <c r="M16" s="7"/>
      <c r="N16" s="7">
        <v>25000</v>
      </c>
      <c r="O16" s="7"/>
      <c r="P16" s="7"/>
      <c r="Q16" s="7"/>
      <c r="R16" s="7"/>
      <c r="S16" s="7">
        <v>25000</v>
      </c>
    </row>
    <row r="17" spans="1:19" ht="21" customHeight="1">
      <c r="A17" s="68" t="s">
        <v>199</v>
      </c>
      <c r="B17" s="69" t="s">
        <v>70</v>
      </c>
      <c r="C17" s="69" t="s">
        <v>276</v>
      </c>
      <c r="D17" s="70" t="s">
        <v>430</v>
      </c>
      <c r="E17" s="70" t="s">
        <v>431</v>
      </c>
      <c r="F17" s="70" t="s">
        <v>337</v>
      </c>
      <c r="G17" s="71">
        <v>1</v>
      </c>
      <c r="H17" s="7">
        <v>1501416</v>
      </c>
      <c r="I17" s="7">
        <v>714960</v>
      </c>
      <c r="J17" s="7">
        <v>714960</v>
      </c>
      <c r="K17" s="7"/>
      <c r="L17" s="7"/>
      <c r="M17" s="7"/>
      <c r="N17" s="7"/>
      <c r="O17" s="7"/>
      <c r="P17" s="7"/>
      <c r="Q17" s="7"/>
      <c r="R17" s="7"/>
      <c r="S17" s="7"/>
    </row>
    <row r="18" spans="1:19" ht="21" customHeight="1">
      <c r="A18" s="68" t="s">
        <v>199</v>
      </c>
      <c r="B18" s="69" t="s">
        <v>70</v>
      </c>
      <c r="C18" s="69" t="s">
        <v>276</v>
      </c>
      <c r="D18" s="70" t="s">
        <v>432</v>
      </c>
      <c r="E18" s="70" t="s">
        <v>433</v>
      </c>
      <c r="F18" s="70" t="s">
        <v>308</v>
      </c>
      <c r="G18" s="71">
        <v>1</v>
      </c>
      <c r="H18" s="7">
        <v>1950000</v>
      </c>
      <c r="I18" s="7">
        <v>1950000</v>
      </c>
      <c r="J18" s="7">
        <v>1950000</v>
      </c>
      <c r="K18" s="7"/>
      <c r="L18" s="7"/>
      <c r="M18" s="7"/>
      <c r="N18" s="7"/>
      <c r="O18" s="7"/>
      <c r="P18" s="7"/>
      <c r="Q18" s="7"/>
      <c r="R18" s="7"/>
      <c r="S18" s="7"/>
    </row>
    <row r="19" spans="1:19" ht="21" customHeight="1">
      <c r="A19" s="68" t="s">
        <v>199</v>
      </c>
      <c r="B19" s="69" t="s">
        <v>70</v>
      </c>
      <c r="C19" s="69" t="s">
        <v>276</v>
      </c>
      <c r="D19" s="70" t="s">
        <v>434</v>
      </c>
      <c r="E19" s="70" t="s">
        <v>434</v>
      </c>
      <c r="F19" s="70" t="s">
        <v>337</v>
      </c>
      <c r="G19" s="71">
        <v>1</v>
      </c>
      <c r="H19" s="7">
        <v>1716000</v>
      </c>
      <c r="I19" s="7">
        <v>1300000</v>
      </c>
      <c r="J19" s="7">
        <v>1300000</v>
      </c>
      <c r="K19" s="7"/>
      <c r="L19" s="7"/>
      <c r="M19" s="7"/>
      <c r="N19" s="7"/>
      <c r="O19" s="7"/>
      <c r="P19" s="7"/>
      <c r="Q19" s="7"/>
      <c r="R19" s="7"/>
      <c r="S19" s="7"/>
    </row>
    <row r="20" spans="1:19" ht="21" customHeight="1">
      <c r="A20" s="196" t="s">
        <v>172</v>
      </c>
      <c r="B20" s="197"/>
      <c r="C20" s="197"/>
      <c r="D20" s="198"/>
      <c r="E20" s="198"/>
      <c r="F20" s="198"/>
      <c r="G20" s="106"/>
      <c r="H20" s="7">
        <v>6016416</v>
      </c>
      <c r="I20" s="7">
        <v>4813960</v>
      </c>
      <c r="J20" s="7">
        <v>3964960</v>
      </c>
      <c r="K20" s="7"/>
      <c r="L20" s="7"/>
      <c r="M20" s="7"/>
      <c r="N20" s="7">
        <v>849000</v>
      </c>
      <c r="O20" s="7"/>
      <c r="P20" s="7"/>
      <c r="Q20" s="7"/>
      <c r="R20" s="7"/>
      <c r="S20" s="7">
        <v>849000</v>
      </c>
    </row>
    <row r="21" spans="1:19" ht="21" customHeight="1">
      <c r="A21" s="183" t="s">
        <v>435</v>
      </c>
      <c r="B21" s="184"/>
      <c r="C21" s="184"/>
      <c r="D21" s="183"/>
      <c r="E21" s="183"/>
      <c r="F21" s="183"/>
      <c r="G21" s="185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</sheetData>
  <mergeCells count="19">
    <mergeCell ref="C5:C7"/>
    <mergeCell ref="B5:B7"/>
    <mergeCell ref="N6:S6"/>
    <mergeCell ref="A21:S2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A20:G20"/>
    <mergeCell ref="J6:J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916B-7DA5-683D-88F3-E6C94898A921}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activeCell="F15" sqref="F15"/>
      <selection pane="bottomLeft" activeCell="B20" sqref="B2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2"/>
      <c r="B2" s="42"/>
      <c r="C2" s="42"/>
      <c r="D2" s="42"/>
      <c r="E2" s="42"/>
      <c r="F2" s="42"/>
      <c r="G2" s="42"/>
      <c r="H2" s="72"/>
      <c r="I2" s="72"/>
      <c r="J2" s="72"/>
      <c r="K2" s="72"/>
      <c r="L2" s="72"/>
      <c r="M2" s="72"/>
      <c r="N2" s="73"/>
      <c r="O2" s="72"/>
      <c r="P2" s="72"/>
      <c r="Q2" s="42"/>
      <c r="R2" s="72"/>
      <c r="S2" s="74"/>
      <c r="T2" s="74" t="s">
        <v>436</v>
      </c>
    </row>
    <row r="3" spans="1:20" ht="41.25" customHeight="1">
      <c r="A3" s="205" t="str">
        <f>"2025"&amp;"年部门政府购买服务预算表"</f>
        <v>2025年部门政府购买服务预算表</v>
      </c>
      <c r="B3" s="145"/>
      <c r="C3" s="145"/>
      <c r="D3" s="145"/>
      <c r="E3" s="145"/>
      <c r="F3" s="145"/>
      <c r="G3" s="145"/>
      <c r="H3" s="206"/>
      <c r="I3" s="206"/>
      <c r="J3" s="206"/>
      <c r="K3" s="206"/>
      <c r="L3" s="206"/>
      <c r="M3" s="206"/>
      <c r="N3" s="207"/>
      <c r="O3" s="206"/>
      <c r="P3" s="206"/>
      <c r="Q3" s="145"/>
      <c r="R3" s="206"/>
      <c r="S3" s="207"/>
      <c r="T3" s="145"/>
    </row>
    <row r="4" spans="1:20" ht="22.5" customHeight="1">
      <c r="A4" s="231" t="s">
        <v>482</v>
      </c>
      <c r="B4" s="192"/>
      <c r="C4" s="192"/>
      <c r="D4" s="192"/>
      <c r="E4" s="192"/>
      <c r="F4" s="192"/>
      <c r="G4" s="192"/>
      <c r="H4" s="208"/>
      <c r="I4" s="208"/>
      <c r="J4" s="75"/>
      <c r="K4" s="75"/>
      <c r="L4" s="75"/>
      <c r="M4" s="75"/>
      <c r="N4" s="73"/>
      <c r="O4" s="72"/>
      <c r="P4" s="72"/>
      <c r="Q4" s="42"/>
      <c r="R4" s="72"/>
      <c r="S4" s="76"/>
      <c r="T4" s="74" t="s">
        <v>1</v>
      </c>
    </row>
    <row r="5" spans="1:20" ht="24" customHeight="1">
      <c r="A5" s="167" t="s">
        <v>181</v>
      </c>
      <c r="B5" s="199" t="s">
        <v>182</v>
      </c>
      <c r="C5" s="199" t="s">
        <v>402</v>
      </c>
      <c r="D5" s="199" t="s">
        <v>437</v>
      </c>
      <c r="E5" s="199" t="s">
        <v>438</v>
      </c>
      <c r="F5" s="199" t="s">
        <v>439</v>
      </c>
      <c r="G5" s="199" t="s">
        <v>440</v>
      </c>
      <c r="H5" s="188" t="s">
        <v>441</v>
      </c>
      <c r="I5" s="188" t="s">
        <v>442</v>
      </c>
      <c r="J5" s="191" t="s">
        <v>189</v>
      </c>
      <c r="K5" s="191"/>
      <c r="L5" s="191"/>
      <c r="M5" s="191"/>
      <c r="N5" s="158"/>
      <c r="O5" s="191"/>
      <c r="P5" s="191"/>
      <c r="Q5" s="155"/>
      <c r="R5" s="191"/>
      <c r="S5" s="158"/>
      <c r="T5" s="156"/>
    </row>
    <row r="6" spans="1:20" ht="24" customHeight="1">
      <c r="A6" s="168"/>
      <c r="B6" s="200"/>
      <c r="C6" s="200"/>
      <c r="D6" s="200"/>
      <c r="E6" s="200"/>
      <c r="F6" s="200"/>
      <c r="G6" s="200"/>
      <c r="H6" s="189"/>
      <c r="I6" s="189"/>
      <c r="J6" s="189" t="s">
        <v>55</v>
      </c>
      <c r="K6" s="189" t="s">
        <v>58</v>
      </c>
      <c r="L6" s="189" t="s">
        <v>408</v>
      </c>
      <c r="M6" s="189" t="s">
        <v>409</v>
      </c>
      <c r="N6" s="194" t="s">
        <v>410</v>
      </c>
      <c r="O6" s="202" t="s">
        <v>411</v>
      </c>
      <c r="P6" s="202"/>
      <c r="Q6" s="203"/>
      <c r="R6" s="202"/>
      <c r="S6" s="204"/>
      <c r="T6" s="201"/>
    </row>
    <row r="7" spans="1:20" ht="54" customHeight="1">
      <c r="A7" s="169"/>
      <c r="B7" s="201"/>
      <c r="C7" s="201"/>
      <c r="D7" s="201"/>
      <c r="E7" s="201"/>
      <c r="F7" s="201"/>
      <c r="G7" s="201"/>
      <c r="H7" s="190"/>
      <c r="I7" s="190"/>
      <c r="J7" s="190"/>
      <c r="K7" s="190" t="s">
        <v>57</v>
      </c>
      <c r="L7" s="190"/>
      <c r="M7" s="190"/>
      <c r="N7" s="195"/>
      <c r="O7" s="64" t="s">
        <v>57</v>
      </c>
      <c r="P7" s="64" t="s">
        <v>64</v>
      </c>
      <c r="Q7" s="63" t="s">
        <v>65</v>
      </c>
      <c r="R7" s="64" t="s">
        <v>66</v>
      </c>
      <c r="S7" s="65" t="s">
        <v>67</v>
      </c>
      <c r="T7" s="63" t="s">
        <v>68</v>
      </c>
    </row>
    <row r="8" spans="1:20" ht="17.25" customHeight="1">
      <c r="A8" s="31">
        <v>1</v>
      </c>
      <c r="B8" s="63">
        <v>2</v>
      </c>
      <c r="C8" s="31">
        <v>3</v>
      </c>
      <c r="D8" s="31">
        <v>4</v>
      </c>
      <c r="E8" s="63">
        <v>5</v>
      </c>
      <c r="F8" s="31">
        <v>6</v>
      </c>
      <c r="G8" s="31">
        <v>7</v>
      </c>
      <c r="H8" s="63">
        <v>8</v>
      </c>
      <c r="I8" s="31">
        <v>9</v>
      </c>
      <c r="J8" s="31">
        <v>10</v>
      </c>
      <c r="K8" s="63">
        <v>11</v>
      </c>
      <c r="L8" s="31">
        <v>12</v>
      </c>
      <c r="M8" s="31">
        <v>13</v>
      </c>
      <c r="N8" s="63">
        <v>14</v>
      </c>
      <c r="O8" s="31">
        <v>15</v>
      </c>
      <c r="P8" s="31">
        <v>16</v>
      </c>
      <c r="Q8" s="63">
        <v>17</v>
      </c>
      <c r="R8" s="31">
        <v>18</v>
      </c>
      <c r="S8" s="31">
        <v>19</v>
      </c>
      <c r="T8" s="31">
        <v>20</v>
      </c>
    </row>
    <row r="9" spans="1:20" ht="21" customHeight="1">
      <c r="A9" s="68"/>
      <c r="B9" s="69"/>
      <c r="C9" s="69"/>
      <c r="D9" s="69"/>
      <c r="E9" s="69"/>
      <c r="F9" s="69"/>
      <c r="G9" s="69"/>
      <c r="H9" s="70"/>
      <c r="I9" s="70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196" t="s">
        <v>172</v>
      </c>
      <c r="B10" s="197"/>
      <c r="C10" s="197"/>
      <c r="D10" s="197"/>
      <c r="E10" s="197"/>
      <c r="F10" s="197"/>
      <c r="G10" s="197"/>
      <c r="H10" s="198"/>
      <c r="I10" s="10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233" t="s">
        <v>487</v>
      </c>
    </row>
  </sheetData>
  <mergeCells count="19">
    <mergeCell ref="A10:I10"/>
    <mergeCell ref="K6:K7"/>
    <mergeCell ref="B5:B7"/>
    <mergeCell ref="C5:C7"/>
    <mergeCell ref="F5:F7"/>
    <mergeCell ref="G5:G7"/>
    <mergeCell ref="D5:D7"/>
    <mergeCell ref="E5:E7"/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476F-CDF5-C26D-8186-FA37B6760E07}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activeCell="F15" sqref="F15"/>
      <selection pane="bottomLeft" activeCell="F13" sqref="F13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3"/>
      <c r="X2" s="43" t="s">
        <v>443</v>
      </c>
    </row>
    <row r="3" spans="1:24" ht="41.25" customHeight="1">
      <c r="A3" s="187" t="str">
        <f>"2025"&amp;"年市对下转移支付预算表"</f>
        <v>2025年市对下转移支付预算表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5"/>
      <c r="X3" s="145"/>
    </row>
    <row r="4" spans="1:24" ht="18" customHeight="1">
      <c r="A4" s="231" t="s">
        <v>482</v>
      </c>
      <c r="B4" s="208"/>
      <c r="C4" s="208"/>
      <c r="D4" s="209"/>
      <c r="E4" s="210"/>
      <c r="F4" s="210"/>
      <c r="G4" s="210"/>
      <c r="H4" s="210"/>
      <c r="I4" s="210"/>
      <c r="W4" s="62"/>
      <c r="X4" s="62" t="s">
        <v>1</v>
      </c>
    </row>
    <row r="5" spans="1:24" ht="19.5" customHeight="1">
      <c r="A5" s="172" t="s">
        <v>444</v>
      </c>
      <c r="B5" s="160" t="s">
        <v>189</v>
      </c>
      <c r="C5" s="132"/>
      <c r="D5" s="132"/>
      <c r="E5" s="160" t="s">
        <v>445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55"/>
      <c r="X5" s="156"/>
    </row>
    <row r="6" spans="1:24" ht="40.5" customHeight="1">
      <c r="A6" s="135"/>
      <c r="B6" s="46" t="s">
        <v>55</v>
      </c>
      <c r="C6" s="52" t="s">
        <v>58</v>
      </c>
      <c r="D6" s="77" t="s">
        <v>408</v>
      </c>
      <c r="E6" s="39" t="s">
        <v>446</v>
      </c>
      <c r="F6" s="39" t="s">
        <v>447</v>
      </c>
      <c r="G6" s="39" t="s">
        <v>448</v>
      </c>
      <c r="H6" s="39" t="s">
        <v>449</v>
      </c>
      <c r="I6" s="39" t="s">
        <v>450</v>
      </c>
      <c r="J6" s="39" t="s">
        <v>451</v>
      </c>
      <c r="K6" s="39" t="s">
        <v>452</v>
      </c>
      <c r="L6" s="39" t="s">
        <v>453</v>
      </c>
      <c r="M6" s="39" t="s">
        <v>454</v>
      </c>
      <c r="N6" s="39" t="s">
        <v>455</v>
      </c>
      <c r="O6" s="39" t="s">
        <v>456</v>
      </c>
      <c r="P6" s="39" t="s">
        <v>457</v>
      </c>
      <c r="Q6" s="39" t="s">
        <v>458</v>
      </c>
      <c r="R6" s="39" t="s">
        <v>459</v>
      </c>
      <c r="S6" s="39" t="s">
        <v>460</v>
      </c>
      <c r="T6" s="39" t="s">
        <v>461</v>
      </c>
      <c r="U6" s="39" t="s">
        <v>462</v>
      </c>
      <c r="V6" s="39" t="s">
        <v>463</v>
      </c>
      <c r="W6" s="39" t="s">
        <v>464</v>
      </c>
      <c r="X6" s="78" t="s">
        <v>465</v>
      </c>
    </row>
    <row r="7" spans="1:24" ht="19.5" customHeight="1">
      <c r="A7" s="54">
        <v>1</v>
      </c>
      <c r="B7" s="54">
        <v>2</v>
      </c>
      <c r="C7" s="54">
        <v>3</v>
      </c>
      <c r="D7" s="36">
        <v>4</v>
      </c>
      <c r="E7" s="48">
        <v>5</v>
      </c>
      <c r="F7" s="54">
        <v>6</v>
      </c>
      <c r="G7" s="54">
        <v>7</v>
      </c>
      <c r="H7" s="36">
        <v>8</v>
      </c>
      <c r="I7" s="54">
        <v>9</v>
      </c>
      <c r="J7" s="54">
        <v>10</v>
      </c>
      <c r="K7" s="54">
        <v>11</v>
      </c>
      <c r="L7" s="36">
        <v>12</v>
      </c>
      <c r="M7" s="54">
        <v>13</v>
      </c>
      <c r="N7" s="54">
        <v>14</v>
      </c>
      <c r="O7" s="54">
        <v>15</v>
      </c>
      <c r="P7" s="36">
        <v>16</v>
      </c>
      <c r="Q7" s="54">
        <v>17</v>
      </c>
      <c r="R7" s="54">
        <v>18</v>
      </c>
      <c r="S7" s="54">
        <v>19</v>
      </c>
      <c r="T7" s="36">
        <v>20</v>
      </c>
      <c r="U7" s="36">
        <v>21</v>
      </c>
      <c r="V7" s="36">
        <v>22</v>
      </c>
      <c r="W7" s="48">
        <v>23</v>
      </c>
      <c r="X7" s="48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233" t="s">
        <v>489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C4AE-9A7A-4508-2F83-4AE3DF7873A2}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activeCell="F15" sqref="F15"/>
      <selection pane="bottomLeft" activeCell="F22" sqref="F22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3" t="s">
        <v>466</v>
      </c>
    </row>
    <row r="3" spans="1:10" ht="41.25" customHeight="1">
      <c r="A3" s="211" t="str">
        <f>"2025"&amp;"年市对下转移支付绩效目标表"</f>
        <v>2025年市对下转移支付绩效目标表</v>
      </c>
      <c r="B3" s="146"/>
      <c r="C3" s="146"/>
      <c r="D3" s="146"/>
      <c r="E3" s="146"/>
      <c r="F3" s="145"/>
      <c r="G3" s="146"/>
      <c r="H3" s="145"/>
      <c r="I3" s="145"/>
      <c r="J3" s="146"/>
    </row>
    <row r="4" spans="1:10" ht="17.25" customHeight="1">
      <c r="A4" s="230" t="s">
        <v>482</v>
      </c>
      <c r="B4" s="89"/>
      <c r="C4" s="89"/>
      <c r="D4" s="89"/>
      <c r="E4" s="89"/>
      <c r="F4" s="89"/>
      <c r="G4" s="89"/>
      <c r="H4" s="89"/>
    </row>
    <row r="5" spans="1:10" ht="44.25" customHeight="1">
      <c r="A5" s="53" t="s">
        <v>444</v>
      </c>
      <c r="B5" s="53" t="s">
        <v>284</v>
      </c>
      <c r="C5" s="53" t="s">
        <v>285</v>
      </c>
      <c r="D5" s="53" t="s">
        <v>286</v>
      </c>
      <c r="E5" s="53" t="s">
        <v>287</v>
      </c>
      <c r="F5" s="55" t="s">
        <v>288</v>
      </c>
      <c r="G5" s="53" t="s">
        <v>289</v>
      </c>
      <c r="H5" s="55" t="s">
        <v>290</v>
      </c>
      <c r="I5" s="55" t="s">
        <v>291</v>
      </c>
      <c r="J5" s="53" t="s">
        <v>292</v>
      </c>
    </row>
    <row r="6" spans="1:10" ht="14.25" customHeight="1">
      <c r="A6" s="53">
        <v>1</v>
      </c>
      <c r="B6" s="53">
        <v>2</v>
      </c>
      <c r="C6" s="53">
        <v>3</v>
      </c>
      <c r="D6" s="53">
        <v>4</v>
      </c>
      <c r="E6" s="53">
        <v>5</v>
      </c>
      <c r="F6" s="55">
        <v>6</v>
      </c>
      <c r="G6" s="53">
        <v>7</v>
      </c>
      <c r="H6" s="55">
        <v>8</v>
      </c>
      <c r="I6" s="55">
        <v>9</v>
      </c>
      <c r="J6" s="53">
        <v>10</v>
      </c>
    </row>
    <row r="7" spans="1:10" ht="42" customHeight="1">
      <c r="A7" s="25"/>
      <c r="B7" s="24"/>
      <c r="C7" s="24"/>
      <c r="D7" s="24"/>
      <c r="E7" s="57"/>
      <c r="F7" s="14"/>
      <c r="G7" s="57"/>
      <c r="H7" s="14"/>
      <c r="I7" s="14"/>
      <c r="J7" s="57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233" t="s">
        <v>488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340C-72CE-71C3-3285-DA4989FCDB14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activeCell="F15" sqref="F15"/>
      <selection pane="bottomLeft" activeCell="D22" sqref="D22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16" t="s">
        <v>467</v>
      </c>
      <c r="B2" s="217"/>
      <c r="C2" s="217"/>
      <c r="D2" s="218"/>
      <c r="E2" s="218"/>
      <c r="F2" s="218"/>
      <c r="G2" s="217"/>
      <c r="H2" s="217"/>
      <c r="I2" s="218"/>
    </row>
    <row r="3" spans="1:9" ht="41.25" customHeight="1">
      <c r="A3" s="94" t="str">
        <f>"2025"&amp;"年新增资产配置预算表"</f>
        <v>2025年新增资产配置预算表</v>
      </c>
      <c r="B3" s="138"/>
      <c r="C3" s="138"/>
      <c r="D3" s="137"/>
      <c r="E3" s="137"/>
      <c r="F3" s="137"/>
      <c r="G3" s="138"/>
      <c r="H3" s="138"/>
      <c r="I3" s="137"/>
    </row>
    <row r="4" spans="1:9" ht="14.25" customHeight="1">
      <c r="A4" s="227" t="s">
        <v>482</v>
      </c>
      <c r="B4" s="219"/>
      <c r="C4" s="219"/>
      <c r="D4" s="2"/>
      <c r="F4" s="37"/>
      <c r="G4" s="23"/>
      <c r="H4" s="23"/>
      <c r="I4" s="3" t="s">
        <v>1</v>
      </c>
    </row>
    <row r="5" spans="1:9" ht="28.5" customHeight="1">
      <c r="A5" s="140" t="s">
        <v>181</v>
      </c>
      <c r="B5" s="143" t="s">
        <v>182</v>
      </c>
      <c r="C5" s="95" t="s">
        <v>468</v>
      </c>
      <c r="D5" s="140" t="s">
        <v>469</v>
      </c>
      <c r="E5" s="140" t="s">
        <v>470</v>
      </c>
      <c r="F5" s="140" t="s">
        <v>471</v>
      </c>
      <c r="G5" s="143" t="s">
        <v>472</v>
      </c>
      <c r="H5" s="220"/>
      <c r="I5" s="140"/>
    </row>
    <row r="6" spans="1:9" ht="21" customHeight="1">
      <c r="A6" s="95"/>
      <c r="B6" s="144"/>
      <c r="C6" s="144"/>
      <c r="D6" s="142"/>
      <c r="E6" s="144"/>
      <c r="F6" s="144"/>
      <c r="G6" s="39" t="s">
        <v>406</v>
      </c>
      <c r="H6" s="39" t="s">
        <v>473</v>
      </c>
      <c r="I6" s="39" t="s">
        <v>474</v>
      </c>
    </row>
    <row r="7" spans="1:9" ht="17.25" customHeight="1">
      <c r="A7" s="18" t="s">
        <v>82</v>
      </c>
      <c r="B7" s="79"/>
      <c r="C7" s="80" t="s">
        <v>83</v>
      </c>
      <c r="D7" s="18" t="s">
        <v>84</v>
      </c>
      <c r="E7" s="81" t="s">
        <v>85</v>
      </c>
      <c r="F7" s="18" t="s">
        <v>86</v>
      </c>
      <c r="G7" s="80" t="s">
        <v>87</v>
      </c>
      <c r="H7" s="19" t="s">
        <v>88</v>
      </c>
      <c r="I7" s="81" t="s">
        <v>89</v>
      </c>
    </row>
    <row r="8" spans="1:9" ht="19.5" customHeight="1">
      <c r="A8" s="20"/>
      <c r="B8" s="9"/>
      <c r="C8" s="9"/>
      <c r="D8" s="25"/>
      <c r="E8" s="16"/>
      <c r="F8" s="19"/>
      <c r="G8" s="82"/>
      <c r="H8" s="83"/>
      <c r="I8" s="83"/>
    </row>
    <row r="9" spans="1:9" ht="19.5" customHeight="1">
      <c r="A9" s="212" t="s">
        <v>55</v>
      </c>
      <c r="B9" s="213"/>
      <c r="C9" s="213"/>
      <c r="D9" s="214"/>
      <c r="E9" s="215"/>
      <c r="F9" s="215"/>
      <c r="G9" s="82"/>
      <c r="H9" s="83"/>
      <c r="I9" s="83"/>
    </row>
    <row r="10" spans="1:9" ht="14.25" customHeight="1">
      <c r="A10" s="233" t="s">
        <v>491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A80E-DE59-8978-0F54-F8E6E393365A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activeCell="F15" sqref="F15"/>
      <selection pane="bottomLeft" activeCell="I24" sqref="I24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0"/>
      <c r="E2" s="50"/>
      <c r="F2" s="50"/>
      <c r="G2" s="50"/>
      <c r="K2" s="43" t="s">
        <v>475</v>
      </c>
    </row>
    <row r="3" spans="1:11" ht="41.25" customHeight="1">
      <c r="A3" s="221" t="str">
        <f>"2025"&amp;"年上级转移支付补助项目支出预算表"</f>
        <v>2025年上级转移支付补助项目支出预算表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11" ht="13.5" customHeight="1">
      <c r="A4" s="230" t="s">
        <v>482</v>
      </c>
      <c r="B4" s="148"/>
      <c r="C4" s="148"/>
      <c r="D4" s="148"/>
      <c r="E4" s="148"/>
      <c r="F4" s="148"/>
      <c r="G4" s="148"/>
      <c r="H4" s="45"/>
      <c r="I4" s="45"/>
      <c r="J4" s="45"/>
      <c r="K4" s="62" t="s">
        <v>1</v>
      </c>
    </row>
    <row r="5" spans="1:11" ht="21.75" customHeight="1">
      <c r="A5" s="150" t="s">
        <v>256</v>
      </c>
      <c r="B5" s="150" t="s">
        <v>184</v>
      </c>
      <c r="C5" s="150" t="s">
        <v>257</v>
      </c>
      <c r="D5" s="167" t="s">
        <v>185</v>
      </c>
      <c r="E5" s="167" t="s">
        <v>186</v>
      </c>
      <c r="F5" s="167" t="s">
        <v>258</v>
      </c>
      <c r="G5" s="167" t="s">
        <v>259</v>
      </c>
      <c r="H5" s="172" t="s">
        <v>55</v>
      </c>
      <c r="I5" s="160" t="s">
        <v>476</v>
      </c>
      <c r="J5" s="132"/>
      <c r="K5" s="133"/>
    </row>
    <row r="6" spans="1:11" ht="21.75" customHeight="1">
      <c r="A6" s="151"/>
      <c r="B6" s="151"/>
      <c r="C6" s="151"/>
      <c r="D6" s="168"/>
      <c r="E6" s="168"/>
      <c r="F6" s="168"/>
      <c r="G6" s="168"/>
      <c r="H6" s="152"/>
      <c r="I6" s="167" t="s">
        <v>58</v>
      </c>
      <c r="J6" s="167" t="s">
        <v>59</v>
      </c>
      <c r="K6" s="167" t="s">
        <v>60</v>
      </c>
    </row>
    <row r="7" spans="1:11" ht="40.5" customHeight="1">
      <c r="A7" s="157"/>
      <c r="B7" s="157"/>
      <c r="C7" s="157"/>
      <c r="D7" s="169"/>
      <c r="E7" s="169"/>
      <c r="F7" s="169"/>
      <c r="G7" s="169"/>
      <c r="H7" s="135"/>
      <c r="I7" s="169" t="s">
        <v>57</v>
      </c>
      <c r="J7" s="169"/>
      <c r="K7" s="169"/>
    </row>
    <row r="8" spans="1:11" ht="1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48">
        <v>10</v>
      </c>
      <c r="K8" s="48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4"/>
      <c r="I9" s="85"/>
      <c r="J9" s="85"/>
      <c r="K9" s="84"/>
    </row>
    <row r="10" spans="1:11" ht="18.75" customHeight="1">
      <c r="A10" s="9"/>
      <c r="B10" s="16"/>
      <c r="C10" s="16"/>
      <c r="D10" s="16"/>
      <c r="E10" s="16"/>
      <c r="F10" s="16"/>
      <c r="G10" s="16"/>
      <c r="H10" s="86"/>
      <c r="I10" s="86"/>
      <c r="J10" s="86"/>
      <c r="K10" s="84"/>
    </row>
    <row r="11" spans="1:11" ht="18.75" customHeight="1">
      <c r="A11" s="163" t="s">
        <v>172</v>
      </c>
      <c r="B11" s="164"/>
      <c r="C11" s="164"/>
      <c r="D11" s="164"/>
      <c r="E11" s="164"/>
      <c r="F11" s="164"/>
      <c r="G11" s="113"/>
      <c r="H11" s="86"/>
      <c r="I11" s="86"/>
      <c r="J11" s="86"/>
      <c r="K11" s="84"/>
    </row>
    <row r="12" spans="1:11" ht="14.25" customHeight="1">
      <c r="A12" s="233" t="s">
        <v>490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DE95C-E9D6-77DC-4597-5BE88994A129}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 activeCell="F15" sqref="F15"/>
      <selection pane="bottomLeft" activeCell="H16" sqref="H16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0"/>
      <c r="G2" s="43" t="s">
        <v>477</v>
      </c>
    </row>
    <row r="3" spans="1:7" ht="41.25" customHeight="1">
      <c r="A3" s="146" t="str">
        <f>"2025"&amp;"年部门项目中期规划预算表"</f>
        <v>2025年部门项目中期规划预算表</v>
      </c>
      <c r="B3" s="146"/>
      <c r="C3" s="146"/>
      <c r="D3" s="146"/>
      <c r="E3" s="146"/>
      <c r="F3" s="146"/>
      <c r="G3" s="146"/>
    </row>
    <row r="4" spans="1:7" ht="13.5" customHeight="1">
      <c r="A4" s="230" t="s">
        <v>482</v>
      </c>
      <c r="B4" s="148"/>
      <c r="C4" s="148"/>
      <c r="D4" s="148"/>
      <c r="E4" s="45"/>
      <c r="F4" s="45"/>
      <c r="G4" s="62" t="s">
        <v>1</v>
      </c>
    </row>
    <row r="5" spans="1:7" ht="21.75" customHeight="1">
      <c r="A5" s="150" t="s">
        <v>257</v>
      </c>
      <c r="B5" s="150" t="s">
        <v>256</v>
      </c>
      <c r="C5" s="150" t="s">
        <v>184</v>
      </c>
      <c r="D5" s="167" t="s">
        <v>478</v>
      </c>
      <c r="E5" s="160" t="s">
        <v>58</v>
      </c>
      <c r="F5" s="132"/>
      <c r="G5" s="133"/>
    </row>
    <row r="6" spans="1:7" ht="21.75" customHeight="1">
      <c r="A6" s="151"/>
      <c r="B6" s="151"/>
      <c r="C6" s="151"/>
      <c r="D6" s="168"/>
      <c r="E6" s="222" t="str">
        <f>"2025"&amp;"年"</f>
        <v>2025年</v>
      </c>
      <c r="F6" s="167" t="str">
        <f>("2025"+1)&amp;"年"</f>
        <v>2026年</v>
      </c>
      <c r="G6" s="167" t="str">
        <f>("2025"+2)&amp;"年"</f>
        <v>2027年</v>
      </c>
    </row>
    <row r="7" spans="1:7" ht="40.5" customHeight="1">
      <c r="A7" s="157"/>
      <c r="B7" s="157"/>
      <c r="C7" s="157"/>
      <c r="D7" s="169"/>
      <c r="E7" s="135"/>
      <c r="F7" s="169" t="s">
        <v>57</v>
      </c>
      <c r="G7" s="169"/>
    </row>
    <row r="8" spans="1:7" ht="1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</row>
    <row r="9" spans="1:7" ht="17.25" customHeight="1">
      <c r="A9" s="16" t="s">
        <v>70</v>
      </c>
      <c r="B9" s="87"/>
      <c r="C9" s="87"/>
      <c r="D9" s="16"/>
      <c r="E9" s="86">
        <v>5800000</v>
      </c>
      <c r="F9" s="86">
        <v>16490301.470000001</v>
      </c>
      <c r="G9" s="86">
        <v>20687631.920000002</v>
      </c>
    </row>
    <row r="10" spans="1:7" ht="18.75" customHeight="1">
      <c r="A10" s="16"/>
      <c r="B10" s="16" t="s">
        <v>479</v>
      </c>
      <c r="C10" s="16" t="s">
        <v>264</v>
      </c>
      <c r="D10" s="16" t="s">
        <v>480</v>
      </c>
      <c r="E10" s="86">
        <v>1000000</v>
      </c>
      <c r="F10" s="86">
        <v>3015551.92</v>
      </c>
      <c r="G10" s="86">
        <v>3015551.92</v>
      </c>
    </row>
    <row r="11" spans="1:7" ht="18.75" customHeight="1">
      <c r="A11" s="49"/>
      <c r="B11" s="16" t="s">
        <v>479</v>
      </c>
      <c r="C11" s="16" t="s">
        <v>266</v>
      </c>
      <c r="D11" s="16" t="s">
        <v>480</v>
      </c>
      <c r="E11" s="86">
        <v>594088</v>
      </c>
      <c r="F11" s="86">
        <v>660000</v>
      </c>
      <c r="G11" s="86">
        <v>649800</v>
      </c>
    </row>
    <row r="12" spans="1:7" ht="18.75" customHeight="1">
      <c r="A12" s="49"/>
      <c r="B12" s="16" t="s">
        <v>479</v>
      </c>
      <c r="C12" s="16" t="s">
        <v>276</v>
      </c>
      <c r="D12" s="16" t="s">
        <v>480</v>
      </c>
      <c r="E12" s="86">
        <v>3964960</v>
      </c>
      <c r="F12" s="86">
        <v>12017749.550000001</v>
      </c>
      <c r="G12" s="86">
        <v>16225280</v>
      </c>
    </row>
    <row r="13" spans="1:7" ht="18.75" customHeight="1">
      <c r="A13" s="49"/>
      <c r="B13" s="16" t="s">
        <v>479</v>
      </c>
      <c r="C13" s="16" t="s">
        <v>282</v>
      </c>
      <c r="D13" s="16" t="s">
        <v>480</v>
      </c>
      <c r="E13" s="86">
        <v>240952</v>
      </c>
      <c r="F13" s="86">
        <v>797000</v>
      </c>
      <c r="G13" s="86">
        <v>797000</v>
      </c>
    </row>
    <row r="14" spans="1:7" ht="18.75" customHeight="1">
      <c r="A14" s="223" t="s">
        <v>55</v>
      </c>
      <c r="B14" s="224" t="s">
        <v>481</v>
      </c>
      <c r="C14" s="224"/>
      <c r="D14" s="225"/>
      <c r="E14" s="86">
        <v>5800000</v>
      </c>
      <c r="F14" s="86">
        <v>16490301.470000001</v>
      </c>
      <c r="G14" s="86">
        <v>20687631.920000002</v>
      </c>
    </row>
  </sheetData>
  <mergeCells count="11">
    <mergeCell ref="A14:D14"/>
    <mergeCell ref="B5:B7"/>
    <mergeCell ref="C5:C7"/>
    <mergeCell ref="A5:A7"/>
    <mergeCell ref="G6:G7"/>
    <mergeCell ref="D5:D7"/>
    <mergeCell ref="A3:G3"/>
    <mergeCell ref="A4:D4"/>
    <mergeCell ref="F6:F7"/>
    <mergeCell ref="E6:E7"/>
    <mergeCell ref="E5:G5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07B5-BC3E-598B-1331-FAC4176CBF8E}">
  <sheetPr>
    <outlinePr summaryRight="0"/>
    <pageSetUpPr fitToPage="1"/>
  </sheetPr>
  <dimension ref="A1:S10"/>
  <sheetViews>
    <sheetView showGridLines="0" showZeros="0" zoomScaleNormal="100" workbookViewId="0">
      <pane ySplit="1" topLeftCell="A2" activePane="bottomLeft" state="frozen"/>
      <selection activeCell="F15" sqref="F15"/>
      <selection pane="bottomLeft" activeCell="B21" sqref="B2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3" t="s">
        <v>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41.25" customHeight="1">
      <c r="A3" s="94" t="str">
        <f>"2025"&amp;"年部门收入预算表"</f>
        <v>2025年部门收入预算表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7.25" customHeight="1">
      <c r="A4" s="227" t="s">
        <v>482</v>
      </c>
      <c r="B4" s="89"/>
      <c r="S4" s="2" t="s">
        <v>1</v>
      </c>
    </row>
    <row r="5" spans="1:19" ht="21.75" customHeight="1">
      <c r="A5" s="100" t="s">
        <v>53</v>
      </c>
      <c r="B5" s="103" t="s">
        <v>54</v>
      </c>
      <c r="C5" s="103" t="s">
        <v>55</v>
      </c>
      <c r="D5" s="97" t="s">
        <v>56</v>
      </c>
      <c r="E5" s="97"/>
      <c r="F5" s="97"/>
      <c r="G5" s="97"/>
      <c r="H5" s="97"/>
      <c r="I5" s="98"/>
      <c r="J5" s="97"/>
      <c r="K5" s="97"/>
      <c r="L5" s="97"/>
      <c r="M5" s="97"/>
      <c r="N5" s="99"/>
      <c r="O5" s="97" t="s">
        <v>45</v>
      </c>
      <c r="P5" s="97"/>
      <c r="Q5" s="97"/>
      <c r="R5" s="97"/>
      <c r="S5" s="99"/>
    </row>
    <row r="6" spans="1:19" ht="27" customHeight="1">
      <c r="A6" s="101"/>
      <c r="B6" s="104"/>
      <c r="C6" s="104"/>
      <c r="D6" s="104" t="s">
        <v>57</v>
      </c>
      <c r="E6" s="104" t="s">
        <v>58</v>
      </c>
      <c r="F6" s="104" t="s">
        <v>59</v>
      </c>
      <c r="G6" s="104" t="s">
        <v>60</v>
      </c>
      <c r="H6" s="104" t="s">
        <v>61</v>
      </c>
      <c r="I6" s="107" t="s">
        <v>62</v>
      </c>
      <c r="J6" s="108"/>
      <c r="K6" s="108"/>
      <c r="L6" s="108"/>
      <c r="M6" s="108"/>
      <c r="N6" s="109"/>
      <c r="O6" s="104" t="s">
        <v>57</v>
      </c>
      <c r="P6" s="104" t="s">
        <v>58</v>
      </c>
      <c r="Q6" s="104" t="s">
        <v>59</v>
      </c>
      <c r="R6" s="104" t="s">
        <v>60</v>
      </c>
      <c r="S6" s="104" t="s">
        <v>63</v>
      </c>
    </row>
    <row r="7" spans="1:19" ht="30" customHeight="1">
      <c r="A7" s="102"/>
      <c r="B7" s="105"/>
      <c r="C7" s="106"/>
      <c r="D7" s="106"/>
      <c r="E7" s="106"/>
      <c r="F7" s="106"/>
      <c r="G7" s="106"/>
      <c r="H7" s="106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10"/>
      <c r="P7" s="110"/>
      <c r="Q7" s="110"/>
      <c r="R7" s="110"/>
      <c r="S7" s="106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52587245.520000003</v>
      </c>
      <c r="D9" s="7">
        <v>52587245.520000003</v>
      </c>
      <c r="E9" s="7">
        <v>37317045.520000003</v>
      </c>
      <c r="F9" s="7"/>
      <c r="G9" s="7"/>
      <c r="H9" s="7">
        <v>2864900</v>
      </c>
      <c r="I9" s="7">
        <v>12405300</v>
      </c>
      <c r="J9" s="7"/>
      <c r="K9" s="7"/>
      <c r="L9" s="7"/>
      <c r="M9" s="7"/>
      <c r="N9" s="7">
        <v>12405300</v>
      </c>
      <c r="O9" s="7"/>
      <c r="P9" s="7"/>
      <c r="Q9" s="7"/>
      <c r="R9" s="7"/>
      <c r="S9" s="7"/>
    </row>
    <row r="10" spans="1:19" ht="18" customHeight="1">
      <c r="A10" s="95" t="s">
        <v>55</v>
      </c>
      <c r="B10" s="96"/>
      <c r="C10" s="7">
        <v>52587245.520000003</v>
      </c>
      <c r="D10" s="7">
        <v>52587245.520000003</v>
      </c>
      <c r="E10" s="7">
        <v>37317045.520000003</v>
      </c>
      <c r="F10" s="7"/>
      <c r="G10" s="7"/>
      <c r="H10" s="7">
        <v>2864900</v>
      </c>
      <c r="I10" s="7">
        <v>12405300</v>
      </c>
      <c r="J10" s="7"/>
      <c r="K10" s="7"/>
      <c r="L10" s="7"/>
      <c r="M10" s="7"/>
      <c r="N10" s="7">
        <v>12405300</v>
      </c>
      <c r="O10" s="7"/>
      <c r="P10" s="7"/>
      <c r="Q10" s="7"/>
      <c r="R10" s="7"/>
      <c r="S10" s="7"/>
    </row>
  </sheetData>
  <mergeCells count="20">
    <mergeCell ref="O6:O7"/>
    <mergeCell ref="P6:P7"/>
    <mergeCell ref="Q6:Q7"/>
    <mergeCell ref="R6:R7"/>
    <mergeCell ref="A2:S2"/>
    <mergeCell ref="A3:S3"/>
    <mergeCell ref="A4:B4"/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E66C-F9E4-18DE-A752-018371FBDFED}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 activeCell="F15" sqref="F15"/>
      <selection pane="bottomLeft" activeCell="H12" sqref="H12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1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41.25" customHeight="1">
      <c r="A3" s="94" t="str">
        <f>"2025"&amp;"年部门支出预算表"</f>
        <v>2025年部门支出预算表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7.25" customHeight="1">
      <c r="A4" s="227" t="s">
        <v>482</v>
      </c>
      <c r="B4" s="89"/>
      <c r="O4" s="2" t="s">
        <v>1</v>
      </c>
    </row>
    <row r="5" spans="1:15" ht="27" customHeight="1">
      <c r="A5" s="117" t="s">
        <v>72</v>
      </c>
      <c r="B5" s="117" t="s">
        <v>73</v>
      </c>
      <c r="C5" s="117" t="s">
        <v>55</v>
      </c>
      <c r="D5" s="119" t="s">
        <v>58</v>
      </c>
      <c r="E5" s="120"/>
      <c r="F5" s="123"/>
      <c r="G5" s="114" t="s">
        <v>59</v>
      </c>
      <c r="H5" s="114" t="s">
        <v>60</v>
      </c>
      <c r="I5" s="114" t="s">
        <v>74</v>
      </c>
      <c r="J5" s="119" t="s">
        <v>62</v>
      </c>
      <c r="K5" s="120"/>
      <c r="L5" s="120"/>
      <c r="M5" s="120"/>
      <c r="N5" s="121"/>
      <c r="O5" s="122"/>
    </row>
    <row r="6" spans="1:15" ht="42" customHeight="1">
      <c r="A6" s="118"/>
      <c r="B6" s="118"/>
      <c r="C6" s="115"/>
      <c r="D6" s="17" t="s">
        <v>57</v>
      </c>
      <c r="E6" s="17" t="s">
        <v>75</v>
      </c>
      <c r="F6" s="17" t="s">
        <v>76</v>
      </c>
      <c r="G6" s="115"/>
      <c r="H6" s="115"/>
      <c r="I6" s="116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47356171.100000001</v>
      </c>
      <c r="D8" s="7">
        <v>32085971.100000001</v>
      </c>
      <c r="E8" s="7">
        <v>26285971.100000001</v>
      </c>
      <c r="F8" s="7">
        <v>5800000</v>
      </c>
      <c r="G8" s="7"/>
      <c r="H8" s="7"/>
      <c r="I8" s="7">
        <v>2864900</v>
      </c>
      <c r="J8" s="7">
        <v>12405300</v>
      </c>
      <c r="K8" s="7"/>
      <c r="L8" s="7"/>
      <c r="M8" s="7"/>
      <c r="N8" s="7"/>
      <c r="O8" s="7">
        <v>12405300</v>
      </c>
    </row>
    <row r="9" spans="1:15" ht="21" customHeight="1">
      <c r="A9" s="21" t="s">
        <v>99</v>
      </c>
      <c r="B9" s="21" t="s">
        <v>100</v>
      </c>
      <c r="C9" s="7">
        <v>32085971.100000001</v>
      </c>
      <c r="D9" s="7">
        <v>32085971.100000001</v>
      </c>
      <c r="E9" s="7">
        <v>26285971.100000001</v>
      </c>
      <c r="F9" s="7">
        <v>5800000</v>
      </c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>
      <c r="A10" s="22" t="s">
        <v>101</v>
      </c>
      <c r="B10" s="22" t="s">
        <v>102</v>
      </c>
      <c r="C10" s="7">
        <v>947625</v>
      </c>
      <c r="D10" s="7">
        <v>947625</v>
      </c>
      <c r="E10" s="7">
        <v>947625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2" t="s">
        <v>103</v>
      </c>
      <c r="B11" s="22" t="s">
        <v>104</v>
      </c>
      <c r="C11" s="7">
        <v>2010000</v>
      </c>
      <c r="D11" s="7">
        <v>2010000</v>
      </c>
      <c r="E11" s="7">
        <v>2010000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2" t="s">
        <v>105</v>
      </c>
      <c r="B12" s="22" t="s">
        <v>106</v>
      </c>
      <c r="C12" s="7">
        <v>29128346.100000001</v>
      </c>
      <c r="D12" s="7">
        <v>29128346.100000001</v>
      </c>
      <c r="E12" s="7">
        <v>23328346.100000001</v>
      </c>
      <c r="F12" s="7">
        <v>5800000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1" t="s">
        <v>107</v>
      </c>
      <c r="B13" s="21" t="s">
        <v>108</v>
      </c>
      <c r="C13" s="7">
        <v>14021200</v>
      </c>
      <c r="D13" s="7"/>
      <c r="E13" s="7"/>
      <c r="F13" s="7"/>
      <c r="G13" s="7"/>
      <c r="H13" s="7"/>
      <c r="I13" s="7">
        <v>2864900</v>
      </c>
      <c r="J13" s="7">
        <v>11156300</v>
      </c>
      <c r="K13" s="7"/>
      <c r="L13" s="7"/>
      <c r="M13" s="7"/>
      <c r="N13" s="7"/>
      <c r="O13" s="7">
        <v>11156300</v>
      </c>
    </row>
    <row r="14" spans="1:15" ht="21" customHeight="1">
      <c r="A14" s="22" t="s">
        <v>109</v>
      </c>
      <c r="B14" s="22" t="s">
        <v>110</v>
      </c>
      <c r="C14" s="7">
        <v>14021200</v>
      </c>
      <c r="D14" s="7"/>
      <c r="E14" s="7"/>
      <c r="F14" s="7"/>
      <c r="G14" s="7"/>
      <c r="H14" s="7"/>
      <c r="I14" s="7">
        <v>2864900</v>
      </c>
      <c r="J14" s="7">
        <v>11156300</v>
      </c>
      <c r="K14" s="7"/>
      <c r="L14" s="7"/>
      <c r="M14" s="7"/>
      <c r="N14" s="7"/>
      <c r="O14" s="7">
        <v>11156300</v>
      </c>
    </row>
    <row r="15" spans="1:15" ht="21" customHeight="1">
      <c r="A15" s="21" t="s">
        <v>111</v>
      </c>
      <c r="B15" s="21" t="s">
        <v>112</v>
      </c>
      <c r="C15" s="7">
        <v>1249000</v>
      </c>
      <c r="D15" s="7"/>
      <c r="E15" s="7"/>
      <c r="F15" s="7"/>
      <c r="G15" s="7"/>
      <c r="H15" s="7"/>
      <c r="I15" s="7"/>
      <c r="J15" s="7">
        <v>1249000</v>
      </c>
      <c r="K15" s="7"/>
      <c r="L15" s="7"/>
      <c r="M15" s="7"/>
      <c r="N15" s="7"/>
      <c r="O15" s="7">
        <v>1249000</v>
      </c>
    </row>
    <row r="16" spans="1:15" ht="21" customHeight="1">
      <c r="A16" s="22" t="s">
        <v>113</v>
      </c>
      <c r="B16" s="22" t="s">
        <v>112</v>
      </c>
      <c r="C16" s="7">
        <v>1249000</v>
      </c>
      <c r="D16" s="7"/>
      <c r="E16" s="7"/>
      <c r="F16" s="7"/>
      <c r="G16" s="7"/>
      <c r="H16" s="7"/>
      <c r="I16" s="7"/>
      <c r="J16" s="7">
        <v>1249000</v>
      </c>
      <c r="K16" s="7"/>
      <c r="L16" s="7"/>
      <c r="M16" s="7"/>
      <c r="N16" s="7"/>
      <c r="O16" s="7">
        <v>1249000</v>
      </c>
    </row>
    <row r="17" spans="1:15" ht="21" customHeight="1">
      <c r="A17" s="20" t="s">
        <v>114</v>
      </c>
      <c r="B17" s="20" t="s">
        <v>115</v>
      </c>
      <c r="C17" s="7">
        <v>2646645.12</v>
      </c>
      <c r="D17" s="7">
        <v>2646645.12</v>
      </c>
      <c r="E17" s="7">
        <v>2646645.12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1" t="s">
        <v>116</v>
      </c>
      <c r="B18" s="21" t="s">
        <v>117</v>
      </c>
      <c r="C18" s="7">
        <v>2646645.12</v>
      </c>
      <c r="D18" s="7">
        <v>2646645.12</v>
      </c>
      <c r="E18" s="7">
        <v>2646645.12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2" t="s">
        <v>118</v>
      </c>
      <c r="B19" s="22" t="s">
        <v>119</v>
      </c>
      <c r="C19" s="7">
        <v>1764430.08</v>
      </c>
      <c r="D19" s="7">
        <v>1764430.08</v>
      </c>
      <c r="E19" s="7">
        <v>1764430.08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2" t="s">
        <v>120</v>
      </c>
      <c r="B20" s="22" t="s">
        <v>121</v>
      </c>
      <c r="C20" s="7">
        <v>882215.04</v>
      </c>
      <c r="D20" s="7">
        <v>882215.04</v>
      </c>
      <c r="E20" s="7">
        <v>882215.04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0" t="s">
        <v>122</v>
      </c>
      <c r="B21" s="20" t="s">
        <v>123</v>
      </c>
      <c r="C21" s="7">
        <v>1147117.3</v>
      </c>
      <c r="D21" s="7">
        <v>1147117.3</v>
      </c>
      <c r="E21" s="7">
        <v>1147117.3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1" t="s">
        <v>124</v>
      </c>
      <c r="B22" s="21" t="s">
        <v>125</v>
      </c>
      <c r="C22" s="7">
        <v>1147117.3</v>
      </c>
      <c r="D22" s="7">
        <v>1147117.3</v>
      </c>
      <c r="E22" s="7">
        <v>1147117.3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2" t="s">
        <v>126</v>
      </c>
      <c r="B23" s="22" t="s">
        <v>127</v>
      </c>
      <c r="C23" s="7">
        <v>1147117.3</v>
      </c>
      <c r="D23" s="7">
        <v>1147117.3</v>
      </c>
      <c r="E23" s="7">
        <v>1147117.3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0" t="s">
        <v>128</v>
      </c>
      <c r="B24" s="20" t="s">
        <v>129</v>
      </c>
      <c r="C24" s="7">
        <v>1437312</v>
      </c>
      <c r="D24" s="7">
        <v>1437312</v>
      </c>
      <c r="E24" s="7">
        <v>1437312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21" t="s">
        <v>130</v>
      </c>
      <c r="B25" s="21" t="s">
        <v>131</v>
      </c>
      <c r="C25" s="7">
        <v>1437312</v>
      </c>
      <c r="D25" s="7">
        <v>1437312</v>
      </c>
      <c r="E25" s="7">
        <v>1437312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>
      <c r="A26" s="22" t="s">
        <v>132</v>
      </c>
      <c r="B26" s="22" t="s">
        <v>133</v>
      </c>
      <c r="C26" s="7">
        <v>1437312</v>
      </c>
      <c r="D26" s="7">
        <v>1437312</v>
      </c>
      <c r="E26" s="7">
        <v>1437312</v>
      </c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>
      <c r="A27" s="112" t="s">
        <v>55</v>
      </c>
      <c r="B27" s="113"/>
      <c r="C27" s="7">
        <v>52587245.520000003</v>
      </c>
      <c r="D27" s="7">
        <v>37317045.520000003</v>
      </c>
      <c r="E27" s="7">
        <v>31517045.52</v>
      </c>
      <c r="F27" s="7">
        <v>5800000</v>
      </c>
      <c r="G27" s="7"/>
      <c r="H27" s="7"/>
      <c r="I27" s="7">
        <v>2864900</v>
      </c>
      <c r="J27" s="7">
        <v>12405300</v>
      </c>
      <c r="K27" s="7"/>
      <c r="L27" s="7"/>
      <c r="M27" s="7"/>
      <c r="N27" s="7"/>
      <c r="O27" s="7">
        <v>12405300</v>
      </c>
    </row>
  </sheetData>
  <mergeCells count="12">
    <mergeCell ref="A2:O2"/>
    <mergeCell ref="A3:O3"/>
    <mergeCell ref="A4:B4"/>
    <mergeCell ref="A27:B27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98C3-0AAA-92B2-19EB-DD8AC89442F1}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activeCell="F15" sqref="F15"/>
      <selection pane="bottomLeft" activeCell="A4" sqref="A4:B4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134</v>
      </c>
    </row>
    <row r="3" spans="1:4" ht="41.25" customHeight="1">
      <c r="A3" s="88" t="str">
        <f>"2025"&amp;"年部门财政拨款收支预算总表"</f>
        <v>2025年部门财政拨款收支预算总表</v>
      </c>
      <c r="B3" s="89"/>
      <c r="C3" s="89"/>
      <c r="D3" s="89"/>
    </row>
    <row r="4" spans="1:4" ht="17.25" customHeight="1">
      <c r="A4" s="227" t="s">
        <v>482</v>
      </c>
      <c r="B4" s="90"/>
      <c r="D4" s="2" t="s">
        <v>1</v>
      </c>
    </row>
    <row r="5" spans="1:4" ht="17.25" customHeight="1">
      <c r="A5" s="91" t="s">
        <v>2</v>
      </c>
      <c r="B5" s="92"/>
      <c r="C5" s="91" t="s">
        <v>3</v>
      </c>
      <c r="D5" s="92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135</v>
      </c>
      <c r="B7" s="7">
        <v>37317045.520000003</v>
      </c>
      <c r="C7" s="6" t="s">
        <v>136</v>
      </c>
      <c r="D7" s="7">
        <v>37317045.520000003</v>
      </c>
    </row>
    <row r="8" spans="1:4" ht="16.5" customHeight="1">
      <c r="A8" s="6" t="s">
        <v>137</v>
      </c>
      <c r="B8" s="7">
        <v>37317045.520000003</v>
      </c>
      <c r="C8" s="6" t="s">
        <v>138</v>
      </c>
      <c r="D8" s="7"/>
    </row>
    <row r="9" spans="1:4" ht="16.5" customHeight="1">
      <c r="A9" s="6" t="s">
        <v>139</v>
      </c>
      <c r="B9" s="7"/>
      <c r="C9" s="6" t="s">
        <v>140</v>
      </c>
      <c r="D9" s="7"/>
    </row>
    <row r="10" spans="1:4" ht="16.5" customHeight="1">
      <c r="A10" s="6" t="s">
        <v>141</v>
      </c>
      <c r="B10" s="7"/>
      <c r="C10" s="6" t="s">
        <v>142</v>
      </c>
      <c r="D10" s="7"/>
    </row>
    <row r="11" spans="1:4" ht="16.5" customHeight="1">
      <c r="A11" s="6" t="s">
        <v>143</v>
      </c>
      <c r="B11" s="7"/>
      <c r="C11" s="6" t="s">
        <v>144</v>
      </c>
      <c r="D11" s="7"/>
    </row>
    <row r="12" spans="1:4" ht="16.5" customHeight="1">
      <c r="A12" s="6" t="s">
        <v>137</v>
      </c>
      <c r="B12" s="7"/>
      <c r="C12" s="6" t="s">
        <v>145</v>
      </c>
      <c r="D12" s="7">
        <v>32085971.100000001</v>
      </c>
    </row>
    <row r="13" spans="1:4" ht="16.5" customHeight="1">
      <c r="A13" s="10" t="s">
        <v>139</v>
      </c>
      <c r="B13" s="7"/>
      <c r="C13" s="24" t="s">
        <v>146</v>
      </c>
      <c r="D13" s="7"/>
    </row>
    <row r="14" spans="1:4" ht="16.5" customHeight="1">
      <c r="A14" s="10" t="s">
        <v>141</v>
      </c>
      <c r="B14" s="7"/>
      <c r="C14" s="24" t="s">
        <v>147</v>
      </c>
      <c r="D14" s="7"/>
    </row>
    <row r="15" spans="1:4" ht="16.5" customHeight="1">
      <c r="A15" s="11"/>
      <c r="B15" s="7"/>
      <c r="C15" s="24" t="s">
        <v>148</v>
      </c>
      <c r="D15" s="7">
        <v>2646645.12</v>
      </c>
    </row>
    <row r="16" spans="1:4" ht="16.5" customHeight="1">
      <c r="A16" s="11"/>
      <c r="B16" s="7"/>
      <c r="C16" s="24" t="s">
        <v>149</v>
      </c>
      <c r="D16" s="7">
        <v>1147117.3</v>
      </c>
    </row>
    <row r="17" spans="1:4" ht="16.5" customHeight="1">
      <c r="A17" s="11"/>
      <c r="B17" s="7"/>
      <c r="C17" s="24" t="s">
        <v>150</v>
      </c>
      <c r="D17" s="7"/>
    </row>
    <row r="18" spans="1:4" ht="16.5" customHeight="1">
      <c r="A18" s="11"/>
      <c r="B18" s="7"/>
      <c r="C18" s="24" t="s">
        <v>151</v>
      </c>
      <c r="D18" s="7"/>
    </row>
    <row r="19" spans="1:4" ht="16.5" customHeight="1">
      <c r="A19" s="11"/>
      <c r="B19" s="7"/>
      <c r="C19" s="24" t="s">
        <v>152</v>
      </c>
      <c r="D19" s="7"/>
    </row>
    <row r="20" spans="1:4" ht="16.5" customHeight="1">
      <c r="A20" s="11"/>
      <c r="B20" s="7"/>
      <c r="C20" s="24" t="s">
        <v>153</v>
      </c>
      <c r="D20" s="7"/>
    </row>
    <row r="21" spans="1:4" ht="16.5" customHeight="1">
      <c r="A21" s="11"/>
      <c r="B21" s="7"/>
      <c r="C21" s="24" t="s">
        <v>154</v>
      </c>
      <c r="D21" s="7"/>
    </row>
    <row r="22" spans="1:4" ht="16.5" customHeight="1">
      <c r="A22" s="11"/>
      <c r="B22" s="7"/>
      <c r="C22" s="24" t="s">
        <v>155</v>
      </c>
      <c r="D22" s="7"/>
    </row>
    <row r="23" spans="1:4" ht="16.5" customHeight="1">
      <c r="A23" s="11"/>
      <c r="B23" s="7"/>
      <c r="C23" s="24" t="s">
        <v>156</v>
      </c>
      <c r="D23" s="7"/>
    </row>
    <row r="24" spans="1:4" ht="16.5" customHeight="1">
      <c r="A24" s="11"/>
      <c r="B24" s="7"/>
      <c r="C24" s="24" t="s">
        <v>157</v>
      </c>
      <c r="D24" s="7"/>
    </row>
    <row r="25" spans="1:4" ht="16.5" customHeight="1">
      <c r="A25" s="11"/>
      <c r="B25" s="7"/>
      <c r="C25" s="24" t="s">
        <v>158</v>
      </c>
      <c r="D25" s="7"/>
    </row>
    <row r="26" spans="1:4" ht="16.5" customHeight="1">
      <c r="A26" s="11"/>
      <c r="B26" s="7"/>
      <c r="C26" s="24" t="s">
        <v>159</v>
      </c>
      <c r="D26" s="7">
        <v>1437312</v>
      </c>
    </row>
    <row r="27" spans="1:4" ht="16.5" customHeight="1">
      <c r="A27" s="11"/>
      <c r="B27" s="7"/>
      <c r="C27" s="24" t="s">
        <v>160</v>
      </c>
      <c r="D27" s="7"/>
    </row>
    <row r="28" spans="1:4" ht="16.5" customHeight="1">
      <c r="A28" s="11"/>
      <c r="B28" s="7"/>
      <c r="C28" s="24" t="s">
        <v>161</v>
      </c>
      <c r="D28" s="7"/>
    </row>
    <row r="29" spans="1:4" ht="16.5" customHeight="1">
      <c r="A29" s="11"/>
      <c r="B29" s="7"/>
      <c r="C29" s="24" t="s">
        <v>162</v>
      </c>
      <c r="D29" s="7"/>
    </row>
    <row r="30" spans="1:4" ht="16.5" customHeight="1">
      <c r="A30" s="11"/>
      <c r="B30" s="7"/>
      <c r="C30" s="24" t="s">
        <v>163</v>
      </c>
      <c r="D30" s="7"/>
    </row>
    <row r="31" spans="1:4" ht="16.5" customHeight="1">
      <c r="A31" s="11"/>
      <c r="B31" s="7"/>
      <c r="C31" s="24" t="s">
        <v>164</v>
      </c>
      <c r="D31" s="7"/>
    </row>
    <row r="32" spans="1:4" ht="16.5" customHeight="1">
      <c r="A32" s="11"/>
      <c r="B32" s="7"/>
      <c r="C32" s="10" t="s">
        <v>165</v>
      </c>
      <c r="D32" s="7"/>
    </row>
    <row r="33" spans="1:4" ht="16.5" customHeight="1">
      <c r="A33" s="11"/>
      <c r="B33" s="7"/>
      <c r="C33" s="10" t="s">
        <v>166</v>
      </c>
      <c r="D33" s="7"/>
    </row>
    <row r="34" spans="1:4" ht="16.5" customHeight="1">
      <c r="A34" s="11"/>
      <c r="B34" s="7"/>
      <c r="C34" s="25" t="s">
        <v>167</v>
      </c>
      <c r="D34" s="7"/>
    </row>
    <row r="35" spans="1:4" ht="15" customHeight="1">
      <c r="A35" s="12" t="s">
        <v>50</v>
      </c>
      <c r="B35" s="26">
        <v>37317045.520000003</v>
      </c>
      <c r="C35" s="12" t="s">
        <v>51</v>
      </c>
      <c r="D35" s="26">
        <v>37317045.520000003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5C7E-31C2-845A-C9E3-56F893E69F0C}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 activeCell="F15" sqref="F15"/>
      <selection pane="bottomLeft" activeCell="E30" sqref="E30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168</v>
      </c>
    </row>
    <row r="3" spans="1:7" ht="41.25" customHeight="1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spans="1:7" ht="18" customHeight="1">
      <c r="A4" s="228" t="s">
        <v>482</v>
      </c>
      <c r="F4" s="29"/>
      <c r="G4" s="4" t="s">
        <v>1</v>
      </c>
    </row>
    <row r="5" spans="1:7" ht="20.25" customHeight="1">
      <c r="A5" s="125" t="s">
        <v>169</v>
      </c>
      <c r="B5" s="126"/>
      <c r="C5" s="134" t="s">
        <v>55</v>
      </c>
      <c r="D5" s="131" t="s">
        <v>75</v>
      </c>
      <c r="E5" s="132"/>
      <c r="F5" s="133"/>
      <c r="G5" s="129" t="s">
        <v>76</v>
      </c>
    </row>
    <row r="6" spans="1:7" ht="20.25" customHeight="1">
      <c r="A6" s="30" t="s">
        <v>72</v>
      </c>
      <c r="B6" s="30" t="s">
        <v>73</v>
      </c>
      <c r="C6" s="135"/>
      <c r="D6" s="32" t="s">
        <v>57</v>
      </c>
      <c r="E6" s="32" t="s">
        <v>170</v>
      </c>
      <c r="F6" s="32" t="s">
        <v>171</v>
      </c>
      <c r="G6" s="130"/>
    </row>
    <row r="7" spans="1:7" ht="15" customHeight="1">
      <c r="A7" s="33" t="s">
        <v>82</v>
      </c>
      <c r="B7" s="33" t="s">
        <v>83</v>
      </c>
      <c r="C7" s="33" t="s">
        <v>84</v>
      </c>
      <c r="D7" s="33" t="s">
        <v>85</v>
      </c>
      <c r="E7" s="33" t="s">
        <v>86</v>
      </c>
      <c r="F7" s="33" t="s">
        <v>87</v>
      </c>
      <c r="G7" s="33" t="s">
        <v>88</v>
      </c>
    </row>
    <row r="8" spans="1:7" ht="18" customHeight="1">
      <c r="A8" s="25" t="s">
        <v>97</v>
      </c>
      <c r="B8" s="25" t="s">
        <v>98</v>
      </c>
      <c r="C8" s="7">
        <v>32085971.100000001</v>
      </c>
      <c r="D8" s="7">
        <v>26285971.100000001</v>
      </c>
      <c r="E8" s="7">
        <v>22307599.510000002</v>
      </c>
      <c r="F8" s="7">
        <v>3978371.59</v>
      </c>
      <c r="G8" s="7">
        <v>5800000</v>
      </c>
    </row>
    <row r="9" spans="1:7" ht="18" customHeight="1">
      <c r="A9" s="34" t="s">
        <v>99</v>
      </c>
      <c r="B9" s="34" t="s">
        <v>100</v>
      </c>
      <c r="C9" s="7">
        <v>32085971.100000001</v>
      </c>
      <c r="D9" s="7">
        <v>26285971.100000001</v>
      </c>
      <c r="E9" s="7">
        <v>22307599.510000002</v>
      </c>
      <c r="F9" s="7">
        <v>3978371.59</v>
      </c>
      <c r="G9" s="7">
        <v>5800000</v>
      </c>
    </row>
    <row r="10" spans="1:7" ht="18" customHeight="1">
      <c r="A10" s="35" t="s">
        <v>101</v>
      </c>
      <c r="B10" s="35" t="s">
        <v>102</v>
      </c>
      <c r="C10" s="7">
        <v>947625</v>
      </c>
      <c r="D10" s="7">
        <v>947625</v>
      </c>
      <c r="E10" s="7"/>
      <c r="F10" s="7">
        <v>947625</v>
      </c>
      <c r="G10" s="7"/>
    </row>
    <row r="11" spans="1:7" ht="18" customHeight="1">
      <c r="A11" s="35" t="s">
        <v>103</v>
      </c>
      <c r="B11" s="35" t="s">
        <v>104</v>
      </c>
      <c r="C11" s="7">
        <v>2010000</v>
      </c>
      <c r="D11" s="7">
        <v>2010000</v>
      </c>
      <c r="E11" s="7"/>
      <c r="F11" s="7">
        <v>2010000</v>
      </c>
      <c r="G11" s="7"/>
    </row>
    <row r="12" spans="1:7" ht="18" customHeight="1">
      <c r="A12" s="35" t="s">
        <v>105</v>
      </c>
      <c r="B12" s="35" t="s">
        <v>106</v>
      </c>
      <c r="C12" s="7">
        <v>29128346.100000001</v>
      </c>
      <c r="D12" s="7">
        <v>23328346.100000001</v>
      </c>
      <c r="E12" s="7">
        <v>22307599.510000002</v>
      </c>
      <c r="F12" s="7">
        <v>1020746.59</v>
      </c>
      <c r="G12" s="7">
        <v>5800000</v>
      </c>
    </row>
    <row r="13" spans="1:7" ht="18" customHeight="1">
      <c r="A13" s="25" t="s">
        <v>114</v>
      </c>
      <c r="B13" s="25" t="s">
        <v>115</v>
      </c>
      <c r="C13" s="7">
        <v>2646645.12</v>
      </c>
      <c r="D13" s="7">
        <v>2646645.12</v>
      </c>
      <c r="E13" s="7">
        <v>2646645.12</v>
      </c>
      <c r="F13" s="7"/>
      <c r="G13" s="7"/>
    </row>
    <row r="14" spans="1:7" ht="18" customHeight="1">
      <c r="A14" s="34" t="s">
        <v>116</v>
      </c>
      <c r="B14" s="34" t="s">
        <v>117</v>
      </c>
      <c r="C14" s="7">
        <v>2646645.12</v>
      </c>
      <c r="D14" s="7">
        <v>2646645.12</v>
      </c>
      <c r="E14" s="7">
        <v>2646645.12</v>
      </c>
      <c r="F14" s="7"/>
      <c r="G14" s="7"/>
    </row>
    <row r="15" spans="1:7" ht="18" customHeight="1">
      <c r="A15" s="35" t="s">
        <v>118</v>
      </c>
      <c r="B15" s="35" t="s">
        <v>119</v>
      </c>
      <c r="C15" s="7">
        <v>1764430.08</v>
      </c>
      <c r="D15" s="7">
        <v>1764430.08</v>
      </c>
      <c r="E15" s="7">
        <v>1764430.08</v>
      </c>
      <c r="F15" s="7"/>
      <c r="G15" s="7"/>
    </row>
    <row r="16" spans="1:7" ht="18" customHeight="1">
      <c r="A16" s="35" t="s">
        <v>120</v>
      </c>
      <c r="B16" s="35" t="s">
        <v>121</v>
      </c>
      <c r="C16" s="7">
        <v>882215.04</v>
      </c>
      <c r="D16" s="7">
        <v>882215.04</v>
      </c>
      <c r="E16" s="7">
        <v>882215.04</v>
      </c>
      <c r="F16" s="7"/>
      <c r="G16" s="7"/>
    </row>
    <row r="17" spans="1:7" ht="18" customHeight="1">
      <c r="A17" s="25" t="s">
        <v>122</v>
      </c>
      <c r="B17" s="25" t="s">
        <v>123</v>
      </c>
      <c r="C17" s="7">
        <v>1147117.3</v>
      </c>
      <c r="D17" s="7">
        <v>1147117.3</v>
      </c>
      <c r="E17" s="7">
        <v>1147117.3</v>
      </c>
      <c r="F17" s="7"/>
      <c r="G17" s="7"/>
    </row>
    <row r="18" spans="1:7" ht="18" customHeight="1">
      <c r="A18" s="34" t="s">
        <v>124</v>
      </c>
      <c r="B18" s="34" t="s">
        <v>125</v>
      </c>
      <c r="C18" s="7">
        <v>1147117.3</v>
      </c>
      <c r="D18" s="7">
        <v>1147117.3</v>
      </c>
      <c r="E18" s="7">
        <v>1147117.3</v>
      </c>
      <c r="F18" s="7"/>
      <c r="G18" s="7"/>
    </row>
    <row r="19" spans="1:7" ht="18" customHeight="1">
      <c r="A19" s="35" t="s">
        <v>126</v>
      </c>
      <c r="B19" s="35" t="s">
        <v>127</v>
      </c>
      <c r="C19" s="7">
        <v>1147117.3</v>
      </c>
      <c r="D19" s="7">
        <v>1147117.3</v>
      </c>
      <c r="E19" s="7">
        <v>1147117.3</v>
      </c>
      <c r="F19" s="7"/>
      <c r="G19" s="7"/>
    </row>
    <row r="20" spans="1:7" ht="18" customHeight="1">
      <c r="A20" s="25" t="s">
        <v>128</v>
      </c>
      <c r="B20" s="25" t="s">
        <v>129</v>
      </c>
      <c r="C20" s="7">
        <v>1437312</v>
      </c>
      <c r="D20" s="7">
        <v>1437312</v>
      </c>
      <c r="E20" s="7">
        <v>1437312</v>
      </c>
      <c r="F20" s="7"/>
      <c r="G20" s="7"/>
    </row>
    <row r="21" spans="1:7" ht="18" customHeight="1">
      <c r="A21" s="34" t="s">
        <v>130</v>
      </c>
      <c r="B21" s="34" t="s">
        <v>131</v>
      </c>
      <c r="C21" s="7">
        <v>1437312</v>
      </c>
      <c r="D21" s="7">
        <v>1437312</v>
      </c>
      <c r="E21" s="7">
        <v>1437312</v>
      </c>
      <c r="F21" s="7"/>
      <c r="G21" s="7"/>
    </row>
    <row r="22" spans="1:7" ht="18" customHeight="1">
      <c r="A22" s="35" t="s">
        <v>132</v>
      </c>
      <c r="B22" s="35" t="s">
        <v>133</v>
      </c>
      <c r="C22" s="7">
        <v>1437312</v>
      </c>
      <c r="D22" s="7">
        <v>1437312</v>
      </c>
      <c r="E22" s="7">
        <v>1437312</v>
      </c>
      <c r="F22" s="7"/>
      <c r="G22" s="7"/>
    </row>
    <row r="23" spans="1:7" ht="18" customHeight="1">
      <c r="A23" s="127" t="s">
        <v>172</v>
      </c>
      <c r="B23" s="128" t="s">
        <v>172</v>
      </c>
      <c r="C23" s="7">
        <v>37317045.520000003</v>
      </c>
      <c r="D23" s="7">
        <v>31517045.52</v>
      </c>
      <c r="E23" s="7">
        <v>27538673.93</v>
      </c>
      <c r="F23" s="7">
        <v>3978371.59</v>
      </c>
      <c r="G23" s="7">
        <v>5800000</v>
      </c>
    </row>
  </sheetData>
  <mergeCells count="6">
    <mergeCell ref="A3:G3"/>
    <mergeCell ref="A5:B5"/>
    <mergeCell ref="A23:B23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3A60B-1B2E-3F83-9F7B-1855C8FE743E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activeCell="F15" sqref="F15"/>
      <selection pane="bottomLeft" activeCell="C18" sqref="C18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7"/>
      <c r="B2" s="37"/>
      <c r="C2" s="37"/>
      <c r="D2" s="37"/>
      <c r="E2" s="23"/>
      <c r="F2" s="38" t="s">
        <v>173</v>
      </c>
    </row>
    <row r="3" spans="1:6" ht="41.25" customHeight="1">
      <c r="A3" s="136" t="str">
        <f>"2025"&amp;"年一般公共预算“三公”经费支出预算表"</f>
        <v>2025年一般公共预算“三公”经费支出预算表</v>
      </c>
      <c r="B3" s="137"/>
      <c r="C3" s="137"/>
      <c r="D3" s="137"/>
      <c r="E3" s="138"/>
      <c r="F3" s="137"/>
    </row>
    <row r="4" spans="1:6" ht="14.25" customHeight="1">
      <c r="A4" s="229" t="s">
        <v>482</v>
      </c>
      <c r="B4" s="139"/>
      <c r="D4" s="37"/>
      <c r="E4" s="23"/>
      <c r="F4" s="3" t="s">
        <v>1</v>
      </c>
    </row>
    <row r="5" spans="1:6" ht="27" customHeight="1">
      <c r="A5" s="140" t="s">
        <v>174</v>
      </c>
      <c r="B5" s="140" t="s">
        <v>175</v>
      </c>
      <c r="C5" s="95" t="s">
        <v>176</v>
      </c>
      <c r="D5" s="140"/>
      <c r="E5" s="143"/>
      <c r="F5" s="140" t="s">
        <v>177</v>
      </c>
    </row>
    <row r="6" spans="1:6" ht="28.5" customHeight="1">
      <c r="A6" s="141"/>
      <c r="B6" s="142"/>
      <c r="C6" s="39" t="s">
        <v>57</v>
      </c>
      <c r="D6" s="39" t="s">
        <v>178</v>
      </c>
      <c r="E6" s="39" t="s">
        <v>179</v>
      </c>
      <c r="F6" s="144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s="233" t="s">
        <v>484</v>
      </c>
    </row>
  </sheetData>
  <mergeCells count="6"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82F1-050C-3F0D-8913-61980BF6046B}">
  <sheetPr>
    <outlinePr summaryRight="0"/>
    <pageSetUpPr fitToPage="1"/>
  </sheetPr>
  <dimension ref="A1:X41"/>
  <sheetViews>
    <sheetView showZeros="0" topLeftCell="C1" workbookViewId="0">
      <pane ySplit="1" topLeftCell="A29" activePane="bottomLeft" state="frozen"/>
      <selection activeCell="F15" sqref="F15"/>
      <selection pane="bottomLeft" activeCell="B12" sqref="B12"/>
    </sheetView>
  </sheetViews>
  <sheetFormatPr defaultColWidth="9.125" defaultRowHeight="14.25" customHeight="1"/>
  <cols>
    <col min="1" max="1" width="61.25" bestFit="1" customWidth="1"/>
    <col min="2" max="2" width="20.5" bestFit="1" customWidth="1"/>
    <col min="3" max="3" width="18" bestFit="1" customWidth="1"/>
    <col min="4" max="4" width="18.875" bestFit="1" customWidth="1"/>
    <col min="5" max="5" width="13" bestFit="1" customWidth="1"/>
    <col min="6" max="6" width="27.25" bestFit="1" customWidth="1"/>
    <col min="7" max="7" width="17.25" bestFit="1" customWidth="1"/>
    <col min="8" max="8" width="23.875" bestFit="1" customWidth="1"/>
    <col min="9" max="10" width="11.375" bestFit="1" customWidth="1"/>
    <col min="11" max="11" width="11" bestFit="1" customWidth="1"/>
    <col min="12" max="12" width="17.25" bestFit="1" customWidth="1"/>
    <col min="13" max="13" width="11.375" bestFit="1" customWidth="1"/>
    <col min="14" max="14" width="9" bestFit="1" customWidth="1"/>
    <col min="15" max="15" width="17.25" bestFit="1" customWidth="1"/>
    <col min="16" max="16" width="15.125" bestFit="1" customWidth="1"/>
    <col min="17" max="18" width="17.25" bestFit="1" customWidth="1"/>
    <col min="19" max="19" width="5.25" bestFit="1" customWidth="1"/>
    <col min="20" max="21" width="9" bestFit="1" customWidth="1"/>
    <col min="22" max="22" width="13" bestFit="1" customWidth="1"/>
    <col min="23" max="23" width="17.25" bestFit="1" customWidth="1"/>
    <col min="24" max="24" width="9" bestFit="1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0"/>
      <c r="E2" s="41"/>
      <c r="F2" s="41"/>
      <c r="G2" s="41"/>
      <c r="H2" s="41"/>
      <c r="I2" s="42"/>
      <c r="J2" s="42"/>
      <c r="K2" s="42"/>
      <c r="L2" s="42"/>
      <c r="M2" s="42"/>
      <c r="N2" s="42"/>
      <c r="R2" s="42"/>
      <c r="V2" s="40"/>
      <c r="X2" s="43" t="s">
        <v>180</v>
      </c>
    </row>
    <row r="3" spans="1:24" ht="45.75" customHeight="1">
      <c r="A3" s="145" t="str">
        <f>"2025"&amp;"年部门基本支出预算表"</f>
        <v>2025年部门基本支出预算表</v>
      </c>
      <c r="B3" s="146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  <c r="P3" s="146"/>
      <c r="Q3" s="146"/>
      <c r="R3" s="145"/>
      <c r="S3" s="145"/>
      <c r="T3" s="145"/>
      <c r="U3" s="145"/>
      <c r="V3" s="145"/>
      <c r="W3" s="145"/>
      <c r="X3" s="145"/>
    </row>
    <row r="4" spans="1:24" ht="18.75" customHeight="1">
      <c r="A4" s="230" t="s">
        <v>482</v>
      </c>
      <c r="B4" s="148"/>
      <c r="C4" s="149"/>
      <c r="D4" s="149"/>
      <c r="E4" s="149"/>
      <c r="F4" s="149"/>
      <c r="G4" s="149"/>
      <c r="H4" s="149"/>
      <c r="I4" s="44"/>
      <c r="J4" s="44"/>
      <c r="K4" s="44"/>
      <c r="L4" s="44"/>
      <c r="M4" s="44"/>
      <c r="N4" s="44"/>
      <c r="O4" s="45"/>
      <c r="P4" s="45"/>
      <c r="Q4" s="45"/>
      <c r="R4" s="44"/>
      <c r="V4" s="40"/>
      <c r="X4" s="43" t="s">
        <v>1</v>
      </c>
    </row>
    <row r="5" spans="1:24" ht="18" customHeight="1">
      <c r="A5" s="150" t="s">
        <v>181</v>
      </c>
      <c r="B5" s="150" t="s">
        <v>182</v>
      </c>
      <c r="C5" s="150" t="s">
        <v>183</v>
      </c>
      <c r="D5" s="150" t="s">
        <v>184</v>
      </c>
      <c r="E5" s="150" t="s">
        <v>185</v>
      </c>
      <c r="F5" s="150" t="s">
        <v>186</v>
      </c>
      <c r="G5" s="150" t="s">
        <v>187</v>
      </c>
      <c r="H5" s="150" t="s">
        <v>188</v>
      </c>
      <c r="I5" s="131" t="s">
        <v>189</v>
      </c>
      <c r="J5" s="155" t="s">
        <v>189</v>
      </c>
      <c r="K5" s="155"/>
      <c r="L5" s="155"/>
      <c r="M5" s="155"/>
      <c r="N5" s="155"/>
      <c r="O5" s="132"/>
      <c r="P5" s="132"/>
      <c r="Q5" s="132"/>
      <c r="R5" s="158" t="s">
        <v>61</v>
      </c>
      <c r="S5" s="155" t="s">
        <v>62</v>
      </c>
      <c r="T5" s="155"/>
      <c r="U5" s="155"/>
      <c r="V5" s="155"/>
      <c r="W5" s="155"/>
      <c r="X5" s="156"/>
    </row>
    <row r="6" spans="1:24" ht="18" customHeight="1">
      <c r="A6" s="151"/>
      <c r="B6" s="152"/>
      <c r="C6" s="154"/>
      <c r="D6" s="151"/>
      <c r="E6" s="151"/>
      <c r="F6" s="151"/>
      <c r="G6" s="151"/>
      <c r="H6" s="151"/>
      <c r="I6" s="134" t="s">
        <v>190</v>
      </c>
      <c r="J6" s="131" t="s">
        <v>58</v>
      </c>
      <c r="K6" s="155"/>
      <c r="L6" s="155"/>
      <c r="M6" s="155"/>
      <c r="N6" s="156"/>
      <c r="O6" s="160" t="s">
        <v>191</v>
      </c>
      <c r="P6" s="132"/>
      <c r="Q6" s="133"/>
      <c r="R6" s="150" t="s">
        <v>61</v>
      </c>
      <c r="S6" s="131" t="s">
        <v>62</v>
      </c>
      <c r="T6" s="158" t="s">
        <v>64</v>
      </c>
      <c r="U6" s="155" t="s">
        <v>62</v>
      </c>
      <c r="V6" s="158" t="s">
        <v>66</v>
      </c>
      <c r="W6" s="158" t="s">
        <v>67</v>
      </c>
      <c r="X6" s="159" t="s">
        <v>68</v>
      </c>
    </row>
    <row r="7" spans="1:24" ht="19.5" customHeight="1">
      <c r="A7" s="152"/>
      <c r="B7" s="152"/>
      <c r="C7" s="152"/>
      <c r="D7" s="152"/>
      <c r="E7" s="152"/>
      <c r="F7" s="152"/>
      <c r="G7" s="152"/>
      <c r="H7" s="152"/>
      <c r="I7" s="152"/>
      <c r="J7" s="161" t="s">
        <v>192</v>
      </c>
      <c r="K7" s="150" t="s">
        <v>193</v>
      </c>
      <c r="L7" s="150" t="s">
        <v>194</v>
      </c>
      <c r="M7" s="150" t="s">
        <v>195</v>
      </c>
      <c r="N7" s="150" t="s">
        <v>196</v>
      </c>
      <c r="O7" s="150" t="s">
        <v>58</v>
      </c>
      <c r="P7" s="150" t="s">
        <v>59</v>
      </c>
      <c r="Q7" s="150" t="s">
        <v>60</v>
      </c>
      <c r="R7" s="152"/>
      <c r="S7" s="150" t="s">
        <v>57</v>
      </c>
      <c r="T7" s="150" t="s">
        <v>64</v>
      </c>
      <c r="U7" s="150" t="s">
        <v>197</v>
      </c>
      <c r="V7" s="150" t="s">
        <v>66</v>
      </c>
      <c r="W7" s="150" t="s">
        <v>67</v>
      </c>
      <c r="X7" s="150" t="s">
        <v>68</v>
      </c>
    </row>
    <row r="8" spans="1:24" ht="37.5" customHeight="1">
      <c r="A8" s="153"/>
      <c r="B8" s="135"/>
      <c r="C8" s="153"/>
      <c r="D8" s="153"/>
      <c r="E8" s="153"/>
      <c r="F8" s="153"/>
      <c r="G8" s="153"/>
      <c r="H8" s="153"/>
      <c r="I8" s="153"/>
      <c r="J8" s="162" t="s">
        <v>57</v>
      </c>
      <c r="K8" s="157" t="s">
        <v>198</v>
      </c>
      <c r="L8" s="157" t="s">
        <v>194</v>
      </c>
      <c r="M8" s="157" t="s">
        <v>195</v>
      </c>
      <c r="N8" s="157" t="s">
        <v>196</v>
      </c>
      <c r="O8" s="157" t="s">
        <v>194</v>
      </c>
      <c r="P8" s="157" t="s">
        <v>195</v>
      </c>
      <c r="Q8" s="157" t="s">
        <v>196</v>
      </c>
      <c r="R8" s="157" t="s">
        <v>61</v>
      </c>
      <c r="S8" s="157" t="s">
        <v>57</v>
      </c>
      <c r="T8" s="157" t="s">
        <v>64</v>
      </c>
      <c r="U8" s="157" t="s">
        <v>197</v>
      </c>
      <c r="V8" s="157" t="s">
        <v>66</v>
      </c>
      <c r="W8" s="157" t="s">
        <v>67</v>
      </c>
      <c r="X8" s="157" t="s">
        <v>68</v>
      </c>
    </row>
    <row r="9" spans="1:24" ht="14.25" customHeight="1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  <c r="M9" s="48">
        <v>13</v>
      </c>
      <c r="N9" s="48">
        <v>14</v>
      </c>
      <c r="O9" s="48">
        <v>15</v>
      </c>
      <c r="P9" s="48">
        <v>16</v>
      </c>
      <c r="Q9" s="48">
        <v>17</v>
      </c>
      <c r="R9" s="48">
        <v>18</v>
      </c>
      <c r="S9" s="48">
        <v>19</v>
      </c>
      <c r="T9" s="48">
        <v>20</v>
      </c>
      <c r="U9" s="48">
        <v>21</v>
      </c>
      <c r="V9" s="48">
        <v>22</v>
      </c>
      <c r="W9" s="48">
        <v>23</v>
      </c>
      <c r="X9" s="48">
        <v>24</v>
      </c>
    </row>
    <row r="10" spans="1:24" ht="20.25" customHeight="1">
      <c r="A10" s="10" t="s">
        <v>199</v>
      </c>
      <c r="B10" s="10" t="s">
        <v>70</v>
      </c>
      <c r="C10" s="10" t="s">
        <v>200</v>
      </c>
      <c r="D10" s="10" t="s">
        <v>201</v>
      </c>
      <c r="E10" s="10" t="s">
        <v>118</v>
      </c>
      <c r="F10" s="10" t="s">
        <v>119</v>
      </c>
      <c r="G10" s="10" t="s">
        <v>202</v>
      </c>
      <c r="H10" s="10" t="s">
        <v>203</v>
      </c>
      <c r="I10" s="7">
        <v>1764430.08</v>
      </c>
      <c r="J10" s="7">
        <v>1764430.08</v>
      </c>
      <c r="K10" s="7"/>
      <c r="L10" s="7"/>
      <c r="M10" s="7">
        <v>1764430.08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199</v>
      </c>
      <c r="B11" s="10" t="s">
        <v>70</v>
      </c>
      <c r="C11" s="10" t="s">
        <v>200</v>
      </c>
      <c r="D11" s="10" t="s">
        <v>201</v>
      </c>
      <c r="E11" s="10" t="s">
        <v>120</v>
      </c>
      <c r="F11" s="10" t="s">
        <v>121</v>
      </c>
      <c r="G11" s="10" t="s">
        <v>204</v>
      </c>
      <c r="H11" s="10" t="s">
        <v>205</v>
      </c>
      <c r="I11" s="7">
        <v>882215.04</v>
      </c>
      <c r="J11" s="7">
        <v>882215.04</v>
      </c>
      <c r="K11" s="49"/>
      <c r="L11" s="49"/>
      <c r="M11" s="7">
        <v>882215.04</v>
      </c>
      <c r="N11" s="49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199</v>
      </c>
      <c r="B12" s="10" t="s">
        <v>70</v>
      </c>
      <c r="C12" s="10" t="s">
        <v>200</v>
      </c>
      <c r="D12" s="10" t="s">
        <v>201</v>
      </c>
      <c r="E12" s="10" t="s">
        <v>126</v>
      </c>
      <c r="F12" s="10" t="s">
        <v>127</v>
      </c>
      <c r="G12" s="10" t="s">
        <v>206</v>
      </c>
      <c r="H12" s="10" t="s">
        <v>207</v>
      </c>
      <c r="I12" s="7">
        <v>1147117.3</v>
      </c>
      <c r="J12" s="7">
        <v>1147117.3</v>
      </c>
      <c r="K12" s="49"/>
      <c r="L12" s="49"/>
      <c r="M12" s="7">
        <v>1147117.3</v>
      </c>
      <c r="N12" s="49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199</v>
      </c>
      <c r="B13" s="10" t="s">
        <v>70</v>
      </c>
      <c r="C13" s="10" t="s">
        <v>200</v>
      </c>
      <c r="D13" s="10" t="s">
        <v>201</v>
      </c>
      <c r="E13" s="10" t="s">
        <v>105</v>
      </c>
      <c r="F13" s="10" t="s">
        <v>106</v>
      </c>
      <c r="G13" s="10" t="s">
        <v>208</v>
      </c>
      <c r="H13" s="10" t="s">
        <v>209</v>
      </c>
      <c r="I13" s="7">
        <v>44110.75</v>
      </c>
      <c r="J13" s="7">
        <v>44110.75</v>
      </c>
      <c r="K13" s="49"/>
      <c r="L13" s="49"/>
      <c r="M13" s="7">
        <v>44110.75</v>
      </c>
      <c r="N13" s="49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199</v>
      </c>
      <c r="B14" s="10" t="s">
        <v>70</v>
      </c>
      <c r="C14" s="10" t="s">
        <v>200</v>
      </c>
      <c r="D14" s="10" t="s">
        <v>201</v>
      </c>
      <c r="E14" s="10" t="s">
        <v>105</v>
      </c>
      <c r="F14" s="10" t="s">
        <v>106</v>
      </c>
      <c r="G14" s="10" t="s">
        <v>208</v>
      </c>
      <c r="H14" s="10" t="s">
        <v>209</v>
      </c>
      <c r="I14" s="7">
        <v>40970.04</v>
      </c>
      <c r="J14" s="7">
        <v>40970.04</v>
      </c>
      <c r="K14" s="49"/>
      <c r="L14" s="49"/>
      <c r="M14" s="7">
        <v>40970.04</v>
      </c>
      <c r="N14" s="49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199</v>
      </c>
      <c r="B15" s="10" t="s">
        <v>70</v>
      </c>
      <c r="C15" s="10" t="s">
        <v>210</v>
      </c>
      <c r="D15" s="10" t="s">
        <v>133</v>
      </c>
      <c r="E15" s="10" t="s">
        <v>132</v>
      </c>
      <c r="F15" s="10" t="s">
        <v>133</v>
      </c>
      <c r="G15" s="10" t="s">
        <v>211</v>
      </c>
      <c r="H15" s="10" t="s">
        <v>133</v>
      </c>
      <c r="I15" s="7">
        <v>1437312</v>
      </c>
      <c r="J15" s="7">
        <v>1437312</v>
      </c>
      <c r="K15" s="49"/>
      <c r="L15" s="49"/>
      <c r="M15" s="7">
        <v>1437312</v>
      </c>
      <c r="N15" s="49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199</v>
      </c>
      <c r="B16" s="10" t="s">
        <v>70</v>
      </c>
      <c r="C16" s="10" t="s">
        <v>212</v>
      </c>
      <c r="D16" s="10" t="s">
        <v>213</v>
      </c>
      <c r="E16" s="10" t="s">
        <v>105</v>
      </c>
      <c r="F16" s="10" t="s">
        <v>106</v>
      </c>
      <c r="G16" s="10" t="s">
        <v>214</v>
      </c>
      <c r="H16" s="10" t="s">
        <v>213</v>
      </c>
      <c r="I16" s="7">
        <v>409951.41</v>
      </c>
      <c r="J16" s="7">
        <v>409951.41</v>
      </c>
      <c r="K16" s="49"/>
      <c r="L16" s="49"/>
      <c r="M16" s="7">
        <v>409951.41</v>
      </c>
      <c r="N16" s="49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199</v>
      </c>
      <c r="B17" s="10" t="s">
        <v>70</v>
      </c>
      <c r="C17" s="10" t="s">
        <v>215</v>
      </c>
      <c r="D17" s="10" t="s">
        <v>216</v>
      </c>
      <c r="E17" s="10" t="s">
        <v>105</v>
      </c>
      <c r="F17" s="10" t="s">
        <v>106</v>
      </c>
      <c r="G17" s="10" t="s">
        <v>217</v>
      </c>
      <c r="H17" s="10" t="s">
        <v>218</v>
      </c>
      <c r="I17" s="7">
        <v>303000</v>
      </c>
      <c r="J17" s="7">
        <v>303000</v>
      </c>
      <c r="K17" s="49"/>
      <c r="L17" s="49"/>
      <c r="M17" s="7">
        <v>303000</v>
      </c>
      <c r="N17" s="49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199</v>
      </c>
      <c r="B18" s="10" t="s">
        <v>70</v>
      </c>
      <c r="C18" s="10" t="s">
        <v>219</v>
      </c>
      <c r="D18" s="10" t="s">
        <v>220</v>
      </c>
      <c r="E18" s="10" t="s">
        <v>105</v>
      </c>
      <c r="F18" s="10" t="s">
        <v>106</v>
      </c>
      <c r="G18" s="10" t="s">
        <v>221</v>
      </c>
      <c r="H18" s="10" t="s">
        <v>222</v>
      </c>
      <c r="I18" s="7">
        <v>3594177.6</v>
      </c>
      <c r="J18" s="7">
        <v>3594177.6</v>
      </c>
      <c r="K18" s="49"/>
      <c r="L18" s="49"/>
      <c r="M18" s="7">
        <v>3594177.6</v>
      </c>
      <c r="N18" s="49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199</v>
      </c>
      <c r="B19" s="10" t="s">
        <v>70</v>
      </c>
      <c r="C19" s="10" t="s">
        <v>219</v>
      </c>
      <c r="D19" s="10" t="s">
        <v>220</v>
      </c>
      <c r="E19" s="10" t="s">
        <v>105</v>
      </c>
      <c r="F19" s="10" t="s">
        <v>106</v>
      </c>
      <c r="G19" s="10" t="s">
        <v>223</v>
      </c>
      <c r="H19" s="10" t="s">
        <v>224</v>
      </c>
      <c r="I19" s="7">
        <v>3864</v>
      </c>
      <c r="J19" s="7">
        <v>3864</v>
      </c>
      <c r="K19" s="49"/>
      <c r="L19" s="49"/>
      <c r="M19" s="7">
        <v>3864</v>
      </c>
      <c r="N19" s="49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199</v>
      </c>
      <c r="B20" s="10" t="s">
        <v>70</v>
      </c>
      <c r="C20" s="10" t="s">
        <v>219</v>
      </c>
      <c r="D20" s="10" t="s">
        <v>220</v>
      </c>
      <c r="E20" s="10" t="s">
        <v>105</v>
      </c>
      <c r="F20" s="10" t="s">
        <v>106</v>
      </c>
      <c r="G20" s="10" t="s">
        <v>223</v>
      </c>
      <c r="H20" s="10" t="s">
        <v>224</v>
      </c>
      <c r="I20" s="7">
        <v>606000</v>
      </c>
      <c r="J20" s="7">
        <v>606000</v>
      </c>
      <c r="K20" s="49"/>
      <c r="L20" s="49"/>
      <c r="M20" s="7">
        <v>606000</v>
      </c>
      <c r="N20" s="49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199</v>
      </c>
      <c r="B21" s="10" t="s">
        <v>70</v>
      </c>
      <c r="C21" s="10" t="s">
        <v>219</v>
      </c>
      <c r="D21" s="10" t="s">
        <v>220</v>
      </c>
      <c r="E21" s="10" t="s">
        <v>105</v>
      </c>
      <c r="F21" s="10" t="s">
        <v>106</v>
      </c>
      <c r="G21" s="10" t="s">
        <v>225</v>
      </c>
      <c r="H21" s="10" t="s">
        <v>226</v>
      </c>
      <c r="I21" s="7">
        <v>22725</v>
      </c>
      <c r="J21" s="7">
        <v>22725</v>
      </c>
      <c r="K21" s="49"/>
      <c r="L21" s="49"/>
      <c r="M21" s="7">
        <v>22725</v>
      </c>
      <c r="N21" s="49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199</v>
      </c>
      <c r="B22" s="10" t="s">
        <v>70</v>
      </c>
      <c r="C22" s="10" t="s">
        <v>219</v>
      </c>
      <c r="D22" s="10" t="s">
        <v>220</v>
      </c>
      <c r="E22" s="10" t="s">
        <v>105</v>
      </c>
      <c r="F22" s="10" t="s">
        <v>106</v>
      </c>
      <c r="G22" s="10" t="s">
        <v>225</v>
      </c>
      <c r="H22" s="10" t="s">
        <v>226</v>
      </c>
      <c r="I22" s="7">
        <v>299514.8</v>
      </c>
      <c r="J22" s="7">
        <v>299514.8</v>
      </c>
      <c r="K22" s="49"/>
      <c r="L22" s="49"/>
      <c r="M22" s="7">
        <v>299514.8</v>
      </c>
      <c r="N22" s="49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199</v>
      </c>
      <c r="B23" s="10" t="s">
        <v>70</v>
      </c>
      <c r="C23" s="10" t="s">
        <v>219</v>
      </c>
      <c r="D23" s="10" t="s">
        <v>220</v>
      </c>
      <c r="E23" s="10" t="s">
        <v>105</v>
      </c>
      <c r="F23" s="10" t="s">
        <v>106</v>
      </c>
      <c r="G23" s="10" t="s">
        <v>227</v>
      </c>
      <c r="H23" s="10" t="s">
        <v>228</v>
      </c>
      <c r="I23" s="7">
        <v>6417462</v>
      </c>
      <c r="J23" s="7">
        <v>6417462</v>
      </c>
      <c r="K23" s="49"/>
      <c r="L23" s="49"/>
      <c r="M23" s="7">
        <v>6417462</v>
      </c>
      <c r="N23" s="49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199</v>
      </c>
      <c r="B24" s="10" t="s">
        <v>70</v>
      </c>
      <c r="C24" s="10" t="s">
        <v>229</v>
      </c>
      <c r="D24" s="10" t="s">
        <v>230</v>
      </c>
      <c r="E24" s="10" t="s">
        <v>105</v>
      </c>
      <c r="F24" s="10" t="s">
        <v>106</v>
      </c>
      <c r="G24" s="10" t="s">
        <v>225</v>
      </c>
      <c r="H24" s="10" t="s">
        <v>226</v>
      </c>
      <c r="I24" s="7">
        <v>2626000</v>
      </c>
      <c r="J24" s="7">
        <v>2626000</v>
      </c>
      <c r="K24" s="49"/>
      <c r="L24" s="49"/>
      <c r="M24" s="7">
        <v>2626000</v>
      </c>
      <c r="N24" s="49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199</v>
      </c>
      <c r="B25" s="10" t="s">
        <v>70</v>
      </c>
      <c r="C25" s="10" t="s">
        <v>231</v>
      </c>
      <c r="D25" s="10" t="s">
        <v>232</v>
      </c>
      <c r="E25" s="10" t="s">
        <v>101</v>
      </c>
      <c r="F25" s="10" t="s">
        <v>102</v>
      </c>
      <c r="G25" s="10" t="s">
        <v>233</v>
      </c>
      <c r="H25" s="10" t="s">
        <v>234</v>
      </c>
      <c r="I25" s="7">
        <v>587625</v>
      </c>
      <c r="J25" s="7">
        <v>587625</v>
      </c>
      <c r="K25" s="49"/>
      <c r="L25" s="49"/>
      <c r="M25" s="7">
        <v>587625</v>
      </c>
      <c r="N25" s="49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199</v>
      </c>
      <c r="B26" s="10" t="s">
        <v>70</v>
      </c>
      <c r="C26" s="10" t="s">
        <v>231</v>
      </c>
      <c r="D26" s="10" t="s">
        <v>232</v>
      </c>
      <c r="E26" s="10" t="s">
        <v>103</v>
      </c>
      <c r="F26" s="10" t="s">
        <v>104</v>
      </c>
      <c r="G26" s="10" t="s">
        <v>233</v>
      </c>
      <c r="H26" s="10" t="s">
        <v>234</v>
      </c>
      <c r="I26" s="7">
        <v>1480000</v>
      </c>
      <c r="J26" s="7">
        <v>1480000</v>
      </c>
      <c r="K26" s="49"/>
      <c r="L26" s="49"/>
      <c r="M26" s="7">
        <v>1480000</v>
      </c>
      <c r="N26" s="49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199</v>
      </c>
      <c r="B27" s="10" t="s">
        <v>70</v>
      </c>
      <c r="C27" s="10" t="s">
        <v>231</v>
      </c>
      <c r="D27" s="10" t="s">
        <v>232</v>
      </c>
      <c r="E27" s="10" t="s">
        <v>101</v>
      </c>
      <c r="F27" s="10" t="s">
        <v>102</v>
      </c>
      <c r="G27" s="10" t="s">
        <v>235</v>
      </c>
      <c r="H27" s="10" t="s">
        <v>236</v>
      </c>
      <c r="I27" s="7">
        <v>80000</v>
      </c>
      <c r="J27" s="7">
        <v>80000</v>
      </c>
      <c r="K27" s="49"/>
      <c r="L27" s="49"/>
      <c r="M27" s="7">
        <v>80000</v>
      </c>
      <c r="N27" s="49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199</v>
      </c>
      <c r="B28" s="10" t="s">
        <v>70</v>
      </c>
      <c r="C28" s="10" t="s">
        <v>231</v>
      </c>
      <c r="D28" s="10" t="s">
        <v>232</v>
      </c>
      <c r="E28" s="10" t="s">
        <v>103</v>
      </c>
      <c r="F28" s="10" t="s">
        <v>104</v>
      </c>
      <c r="G28" s="10" t="s">
        <v>235</v>
      </c>
      <c r="H28" s="10" t="s">
        <v>236</v>
      </c>
      <c r="I28" s="7">
        <v>120000</v>
      </c>
      <c r="J28" s="7">
        <v>120000</v>
      </c>
      <c r="K28" s="49"/>
      <c r="L28" s="49"/>
      <c r="M28" s="7">
        <v>120000</v>
      </c>
      <c r="N28" s="49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199</v>
      </c>
      <c r="B29" s="10" t="s">
        <v>70</v>
      </c>
      <c r="C29" s="10" t="s">
        <v>231</v>
      </c>
      <c r="D29" s="10" t="s">
        <v>232</v>
      </c>
      <c r="E29" s="10" t="s">
        <v>101</v>
      </c>
      <c r="F29" s="10" t="s">
        <v>102</v>
      </c>
      <c r="G29" s="10" t="s">
        <v>237</v>
      </c>
      <c r="H29" s="10" t="s">
        <v>238</v>
      </c>
      <c r="I29" s="7">
        <v>120000</v>
      </c>
      <c r="J29" s="7">
        <v>120000</v>
      </c>
      <c r="K29" s="49"/>
      <c r="L29" s="49"/>
      <c r="M29" s="7">
        <v>120000</v>
      </c>
      <c r="N29" s="49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199</v>
      </c>
      <c r="B30" s="10" t="s">
        <v>70</v>
      </c>
      <c r="C30" s="10" t="s">
        <v>231</v>
      </c>
      <c r="D30" s="10" t="s">
        <v>232</v>
      </c>
      <c r="E30" s="10" t="s">
        <v>103</v>
      </c>
      <c r="F30" s="10" t="s">
        <v>104</v>
      </c>
      <c r="G30" s="10" t="s">
        <v>237</v>
      </c>
      <c r="H30" s="10" t="s">
        <v>238</v>
      </c>
      <c r="I30" s="7">
        <v>240000</v>
      </c>
      <c r="J30" s="7">
        <v>240000</v>
      </c>
      <c r="K30" s="49"/>
      <c r="L30" s="49"/>
      <c r="M30" s="7">
        <v>240000</v>
      </c>
      <c r="N30" s="49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199</v>
      </c>
      <c r="B31" s="10" t="s">
        <v>70</v>
      </c>
      <c r="C31" s="10" t="s">
        <v>231</v>
      </c>
      <c r="D31" s="10" t="s">
        <v>232</v>
      </c>
      <c r="E31" s="10" t="s">
        <v>101</v>
      </c>
      <c r="F31" s="10" t="s">
        <v>102</v>
      </c>
      <c r="G31" s="10" t="s">
        <v>239</v>
      </c>
      <c r="H31" s="10" t="s">
        <v>240</v>
      </c>
      <c r="I31" s="7">
        <v>100000</v>
      </c>
      <c r="J31" s="7">
        <v>100000</v>
      </c>
      <c r="K31" s="49"/>
      <c r="L31" s="49"/>
      <c r="M31" s="7">
        <v>100000</v>
      </c>
      <c r="N31" s="49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199</v>
      </c>
      <c r="B32" s="10" t="s">
        <v>70</v>
      </c>
      <c r="C32" s="10" t="s">
        <v>231</v>
      </c>
      <c r="D32" s="10" t="s">
        <v>232</v>
      </c>
      <c r="E32" s="10" t="s">
        <v>103</v>
      </c>
      <c r="F32" s="10" t="s">
        <v>104</v>
      </c>
      <c r="G32" s="10" t="s">
        <v>239</v>
      </c>
      <c r="H32" s="10" t="s">
        <v>240</v>
      </c>
      <c r="I32" s="7">
        <v>110000</v>
      </c>
      <c r="J32" s="7">
        <v>110000</v>
      </c>
      <c r="K32" s="49"/>
      <c r="L32" s="49"/>
      <c r="M32" s="7">
        <v>110000</v>
      </c>
      <c r="N32" s="49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199</v>
      </c>
      <c r="B33" s="10" t="s">
        <v>70</v>
      </c>
      <c r="C33" s="10" t="s">
        <v>231</v>
      </c>
      <c r="D33" s="10" t="s">
        <v>232</v>
      </c>
      <c r="E33" s="10" t="s">
        <v>101</v>
      </c>
      <c r="F33" s="10" t="s">
        <v>102</v>
      </c>
      <c r="G33" s="10" t="s">
        <v>241</v>
      </c>
      <c r="H33" s="10" t="s">
        <v>242</v>
      </c>
      <c r="I33" s="7">
        <v>50000</v>
      </c>
      <c r="J33" s="7">
        <v>50000</v>
      </c>
      <c r="K33" s="49"/>
      <c r="L33" s="49"/>
      <c r="M33" s="7">
        <v>50000</v>
      </c>
      <c r="N33" s="49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199</v>
      </c>
      <c r="B34" s="10" t="s">
        <v>70</v>
      </c>
      <c r="C34" s="10" t="s">
        <v>231</v>
      </c>
      <c r="D34" s="10" t="s">
        <v>232</v>
      </c>
      <c r="E34" s="10" t="s">
        <v>103</v>
      </c>
      <c r="F34" s="10" t="s">
        <v>104</v>
      </c>
      <c r="G34" s="10" t="s">
        <v>241</v>
      </c>
      <c r="H34" s="10" t="s">
        <v>242</v>
      </c>
      <c r="I34" s="7">
        <v>50000</v>
      </c>
      <c r="J34" s="7">
        <v>50000</v>
      </c>
      <c r="K34" s="49"/>
      <c r="L34" s="49"/>
      <c r="M34" s="7">
        <v>50000</v>
      </c>
      <c r="N34" s="49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0.25" customHeight="1">
      <c r="A35" s="10" t="s">
        <v>199</v>
      </c>
      <c r="B35" s="10" t="s">
        <v>70</v>
      </c>
      <c r="C35" s="10" t="s">
        <v>231</v>
      </c>
      <c r="D35" s="10" t="s">
        <v>232</v>
      </c>
      <c r="E35" s="10" t="s">
        <v>101</v>
      </c>
      <c r="F35" s="10" t="s">
        <v>102</v>
      </c>
      <c r="G35" s="10" t="s">
        <v>243</v>
      </c>
      <c r="H35" s="10" t="s">
        <v>244</v>
      </c>
      <c r="I35" s="7">
        <v>10000</v>
      </c>
      <c r="J35" s="7">
        <v>10000</v>
      </c>
      <c r="K35" s="49"/>
      <c r="L35" s="49"/>
      <c r="M35" s="7">
        <v>10000</v>
      </c>
      <c r="N35" s="49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0.25" customHeight="1">
      <c r="A36" s="10" t="s">
        <v>199</v>
      </c>
      <c r="B36" s="10" t="s">
        <v>70</v>
      </c>
      <c r="C36" s="10" t="s">
        <v>231</v>
      </c>
      <c r="D36" s="10" t="s">
        <v>232</v>
      </c>
      <c r="E36" s="10" t="s">
        <v>103</v>
      </c>
      <c r="F36" s="10" t="s">
        <v>104</v>
      </c>
      <c r="G36" s="10" t="s">
        <v>243</v>
      </c>
      <c r="H36" s="10" t="s">
        <v>244</v>
      </c>
      <c r="I36" s="7">
        <v>10000</v>
      </c>
      <c r="J36" s="7">
        <v>10000</v>
      </c>
      <c r="K36" s="49"/>
      <c r="L36" s="49"/>
      <c r="M36" s="7">
        <v>10000</v>
      </c>
      <c r="N36" s="49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0.25" customHeight="1">
      <c r="A37" s="10" t="s">
        <v>199</v>
      </c>
      <c r="B37" s="10" t="s">
        <v>70</v>
      </c>
      <c r="C37" s="10" t="s">
        <v>245</v>
      </c>
      <c r="D37" s="10" t="s">
        <v>246</v>
      </c>
      <c r="E37" s="10" t="s">
        <v>105</v>
      </c>
      <c r="F37" s="10" t="s">
        <v>106</v>
      </c>
      <c r="G37" s="10" t="s">
        <v>247</v>
      </c>
      <c r="H37" s="10" t="s">
        <v>248</v>
      </c>
      <c r="I37" s="7">
        <v>6927827.04</v>
      </c>
      <c r="J37" s="7">
        <v>6927827.04</v>
      </c>
      <c r="K37" s="49"/>
      <c r="L37" s="49"/>
      <c r="M37" s="7">
        <v>6927827.04</v>
      </c>
      <c r="N37" s="49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0.25" customHeight="1">
      <c r="A38" s="10" t="s">
        <v>199</v>
      </c>
      <c r="B38" s="10" t="s">
        <v>70</v>
      </c>
      <c r="C38" s="10" t="s">
        <v>245</v>
      </c>
      <c r="D38" s="10" t="s">
        <v>246</v>
      </c>
      <c r="E38" s="10" t="s">
        <v>105</v>
      </c>
      <c r="F38" s="10" t="s">
        <v>106</v>
      </c>
      <c r="G38" s="10" t="s">
        <v>247</v>
      </c>
      <c r="H38" s="10" t="s">
        <v>248</v>
      </c>
      <c r="I38" s="7">
        <v>1724948.28</v>
      </c>
      <c r="J38" s="7">
        <v>1724948.28</v>
      </c>
      <c r="K38" s="49"/>
      <c r="L38" s="49"/>
      <c r="M38" s="7">
        <v>1724948.28</v>
      </c>
      <c r="N38" s="49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0.25" customHeight="1">
      <c r="A39" s="10" t="s">
        <v>199</v>
      </c>
      <c r="B39" s="10" t="s">
        <v>70</v>
      </c>
      <c r="C39" s="10" t="s">
        <v>249</v>
      </c>
      <c r="D39" s="10" t="s">
        <v>250</v>
      </c>
      <c r="E39" s="10" t="s">
        <v>105</v>
      </c>
      <c r="F39" s="10" t="s">
        <v>106</v>
      </c>
      <c r="G39" s="10" t="s">
        <v>251</v>
      </c>
      <c r="H39" s="10" t="s">
        <v>252</v>
      </c>
      <c r="I39" s="7">
        <v>148795.18</v>
      </c>
      <c r="J39" s="7">
        <v>148795.18</v>
      </c>
      <c r="K39" s="49"/>
      <c r="L39" s="49"/>
      <c r="M39" s="7">
        <v>148795.18</v>
      </c>
      <c r="N39" s="49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0.25" customHeight="1">
      <c r="A40" s="10" t="s">
        <v>199</v>
      </c>
      <c r="B40" s="10" t="s">
        <v>70</v>
      </c>
      <c r="C40" s="10" t="s">
        <v>253</v>
      </c>
      <c r="D40" s="10" t="s">
        <v>254</v>
      </c>
      <c r="E40" s="10" t="s">
        <v>105</v>
      </c>
      <c r="F40" s="10" t="s">
        <v>106</v>
      </c>
      <c r="G40" s="10" t="s">
        <v>217</v>
      </c>
      <c r="H40" s="10" t="s">
        <v>218</v>
      </c>
      <c r="I40" s="7">
        <v>159000</v>
      </c>
      <c r="J40" s="7">
        <v>159000</v>
      </c>
      <c r="K40" s="49"/>
      <c r="L40" s="49"/>
      <c r="M40" s="7">
        <v>159000</v>
      </c>
      <c r="N40" s="49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7.25" customHeight="1">
      <c r="A41" s="163" t="s">
        <v>172</v>
      </c>
      <c r="B41" s="164"/>
      <c r="C41" s="165"/>
      <c r="D41" s="165"/>
      <c r="E41" s="165"/>
      <c r="F41" s="165"/>
      <c r="G41" s="165"/>
      <c r="H41" s="166"/>
      <c r="I41" s="7">
        <v>31517045.52</v>
      </c>
      <c r="J41" s="7">
        <v>31517045.52</v>
      </c>
      <c r="K41" s="7"/>
      <c r="L41" s="7"/>
      <c r="M41" s="7">
        <v>31517045.52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</sheetData>
  <mergeCells count="31">
    <mergeCell ref="A41:H41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CCF8-F7EC-BE29-4CF7-821E0BC4E289}">
  <sheetPr>
    <outlinePr summaryRight="0"/>
    <pageSetUpPr fitToPage="1"/>
  </sheetPr>
  <dimension ref="A1:W29"/>
  <sheetViews>
    <sheetView showZeros="0" workbookViewId="0">
      <pane ySplit="1" topLeftCell="A2" activePane="bottomLeft" state="frozen"/>
      <selection activeCell="F15" sqref="F15"/>
      <selection pane="bottomLeft" activeCell="Q40" sqref="Q40"/>
    </sheetView>
  </sheetViews>
  <sheetFormatPr defaultColWidth="9.125" defaultRowHeight="14.25" customHeight="1"/>
  <cols>
    <col min="1" max="1" width="9" bestFit="1" customWidth="1"/>
    <col min="2" max="2" width="18" bestFit="1" customWidth="1"/>
    <col min="3" max="3" width="18.875" bestFit="1" customWidth="1"/>
    <col min="4" max="4" width="20.5" bestFit="1" customWidth="1"/>
    <col min="5" max="5" width="13" bestFit="1" customWidth="1"/>
    <col min="6" max="6" width="20.5" bestFit="1" customWidth="1"/>
    <col min="7" max="8" width="13" bestFit="1" customWidth="1"/>
    <col min="9" max="9" width="11.375" bestFit="1" customWidth="1"/>
    <col min="10" max="10" width="10.5" bestFit="1" customWidth="1"/>
    <col min="11" max="12" width="15.125" bestFit="1" customWidth="1"/>
    <col min="13" max="13" width="17.25" bestFit="1" customWidth="1"/>
    <col min="14" max="14" width="13" bestFit="1" customWidth="1"/>
    <col min="15" max="15" width="15.125" bestFit="1" customWidth="1"/>
    <col min="16" max="17" width="17.25" bestFit="1" customWidth="1"/>
    <col min="18" max="18" width="11.375" bestFit="1" customWidth="1"/>
    <col min="19" max="20" width="9" bestFit="1" customWidth="1"/>
    <col min="21" max="21" width="13" bestFit="1" customWidth="1"/>
    <col min="22" max="22" width="17.25" bestFit="1" customWidth="1"/>
    <col min="23" max="23" width="11.375" bestFit="1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0"/>
      <c r="F2" s="50"/>
      <c r="G2" s="50"/>
      <c r="H2" s="50"/>
      <c r="U2" s="27"/>
      <c r="W2" s="4" t="s">
        <v>255</v>
      </c>
    </row>
    <row r="3" spans="1:23" ht="46.5" customHeight="1">
      <c r="A3" s="146" t="str">
        <f>"2025"&amp;"年部门项目支出预算表"</f>
        <v>2025年部门项目支出预算表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</row>
    <row r="4" spans="1:23" ht="13.5" customHeight="1">
      <c r="A4" s="230" t="s">
        <v>482</v>
      </c>
      <c r="B4" s="148"/>
      <c r="C4" s="148"/>
      <c r="D4" s="148"/>
      <c r="E4" s="148"/>
      <c r="F4" s="148"/>
      <c r="G4" s="148"/>
      <c r="H4" s="148"/>
      <c r="I4" s="45"/>
      <c r="J4" s="45"/>
      <c r="K4" s="45"/>
      <c r="L4" s="45"/>
      <c r="M4" s="45"/>
      <c r="N4" s="45"/>
      <c r="O4" s="45"/>
      <c r="P4" s="45"/>
      <c r="Q4" s="45"/>
      <c r="U4" s="27"/>
      <c r="W4" s="51" t="s">
        <v>1</v>
      </c>
    </row>
    <row r="5" spans="1:23" ht="21.75" customHeight="1">
      <c r="A5" s="150" t="s">
        <v>256</v>
      </c>
      <c r="B5" s="167" t="s">
        <v>183</v>
      </c>
      <c r="C5" s="150" t="s">
        <v>184</v>
      </c>
      <c r="D5" s="150" t="s">
        <v>257</v>
      </c>
      <c r="E5" s="167" t="s">
        <v>185</v>
      </c>
      <c r="F5" s="167" t="s">
        <v>186</v>
      </c>
      <c r="G5" s="167" t="s">
        <v>258</v>
      </c>
      <c r="H5" s="167" t="s">
        <v>259</v>
      </c>
      <c r="I5" s="172" t="s">
        <v>55</v>
      </c>
      <c r="J5" s="160" t="s">
        <v>260</v>
      </c>
      <c r="K5" s="132"/>
      <c r="L5" s="132"/>
      <c r="M5" s="133"/>
      <c r="N5" s="160" t="s">
        <v>191</v>
      </c>
      <c r="O5" s="132"/>
      <c r="P5" s="133"/>
      <c r="Q5" s="167" t="s">
        <v>61</v>
      </c>
      <c r="R5" s="160" t="s">
        <v>62</v>
      </c>
      <c r="S5" s="132"/>
      <c r="T5" s="132"/>
      <c r="U5" s="132"/>
      <c r="V5" s="132"/>
      <c r="W5" s="133"/>
    </row>
    <row r="6" spans="1:23" ht="21.75" customHeight="1">
      <c r="A6" s="151"/>
      <c r="B6" s="152"/>
      <c r="C6" s="151"/>
      <c r="D6" s="151"/>
      <c r="E6" s="168"/>
      <c r="F6" s="168"/>
      <c r="G6" s="168"/>
      <c r="H6" s="168"/>
      <c r="I6" s="152"/>
      <c r="J6" s="170" t="s">
        <v>58</v>
      </c>
      <c r="K6" s="129"/>
      <c r="L6" s="167" t="s">
        <v>59</v>
      </c>
      <c r="M6" s="167" t="s">
        <v>60</v>
      </c>
      <c r="N6" s="167" t="s">
        <v>58</v>
      </c>
      <c r="O6" s="167" t="s">
        <v>59</v>
      </c>
      <c r="P6" s="167" t="s">
        <v>60</v>
      </c>
      <c r="Q6" s="168"/>
      <c r="R6" s="167" t="s">
        <v>57</v>
      </c>
      <c r="S6" s="167" t="s">
        <v>64</v>
      </c>
      <c r="T6" s="167" t="s">
        <v>197</v>
      </c>
      <c r="U6" s="167" t="s">
        <v>66</v>
      </c>
      <c r="V6" s="167" t="s">
        <v>67</v>
      </c>
      <c r="W6" s="167" t="s">
        <v>68</v>
      </c>
    </row>
    <row r="7" spans="1:23" ht="21" customHeight="1">
      <c r="A7" s="152"/>
      <c r="B7" s="152"/>
      <c r="C7" s="152"/>
      <c r="D7" s="152"/>
      <c r="E7" s="152"/>
      <c r="F7" s="152"/>
      <c r="G7" s="152"/>
      <c r="H7" s="152"/>
      <c r="I7" s="152"/>
      <c r="J7" s="171" t="s">
        <v>57</v>
      </c>
      <c r="K7" s="130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</row>
    <row r="8" spans="1:23" ht="39.75" customHeight="1">
      <c r="A8" s="157"/>
      <c r="B8" s="135"/>
      <c r="C8" s="157"/>
      <c r="D8" s="157"/>
      <c r="E8" s="169"/>
      <c r="F8" s="169"/>
      <c r="G8" s="169"/>
      <c r="H8" s="169"/>
      <c r="I8" s="135"/>
      <c r="J8" s="53" t="s">
        <v>57</v>
      </c>
      <c r="K8" s="53" t="s">
        <v>261</v>
      </c>
      <c r="L8" s="169"/>
      <c r="M8" s="169"/>
      <c r="N8" s="169"/>
      <c r="O8" s="169"/>
      <c r="P8" s="169"/>
      <c r="Q8" s="169"/>
      <c r="R8" s="169"/>
      <c r="S8" s="169"/>
      <c r="T8" s="169"/>
      <c r="U8" s="135"/>
      <c r="V8" s="169"/>
      <c r="W8" s="169"/>
    </row>
    <row r="9" spans="1:23" ht="15" customHeight="1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48">
        <v>12</v>
      </c>
      <c r="M9" s="48">
        <v>13</v>
      </c>
      <c r="N9" s="48">
        <v>14</v>
      </c>
      <c r="O9" s="48">
        <v>15</v>
      </c>
      <c r="P9" s="48">
        <v>16</v>
      </c>
      <c r="Q9" s="48">
        <v>17</v>
      </c>
      <c r="R9" s="48">
        <v>18</v>
      </c>
      <c r="S9" s="48">
        <v>19</v>
      </c>
      <c r="T9" s="48">
        <v>20</v>
      </c>
      <c r="U9" s="54">
        <v>21</v>
      </c>
      <c r="V9" s="48">
        <v>22</v>
      </c>
      <c r="W9" s="54">
        <v>23</v>
      </c>
    </row>
    <row r="10" spans="1:23" s="234" customFormat="1" ht="21.75" customHeight="1">
      <c r="A10" s="25" t="s">
        <v>262</v>
      </c>
      <c r="B10" s="25" t="s">
        <v>263</v>
      </c>
      <c r="C10" s="25" t="s">
        <v>264</v>
      </c>
      <c r="D10" s="25" t="s">
        <v>70</v>
      </c>
      <c r="E10" s="25" t="s">
        <v>105</v>
      </c>
      <c r="F10" s="25" t="s">
        <v>106</v>
      </c>
      <c r="G10" s="25" t="s">
        <v>233</v>
      </c>
      <c r="H10" s="25" t="s">
        <v>234</v>
      </c>
      <c r="I10" s="235">
        <v>1000000</v>
      </c>
      <c r="J10" s="235">
        <v>1000000</v>
      </c>
      <c r="K10" s="235">
        <v>1000000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</row>
    <row r="11" spans="1:23" s="234" customFormat="1" ht="21.75" customHeight="1">
      <c r="A11" s="25" t="s">
        <v>262</v>
      </c>
      <c r="B11" s="25" t="s">
        <v>265</v>
      </c>
      <c r="C11" s="25" t="s">
        <v>266</v>
      </c>
      <c r="D11" s="25" t="s">
        <v>70</v>
      </c>
      <c r="E11" s="25" t="s">
        <v>105</v>
      </c>
      <c r="F11" s="25" t="s">
        <v>106</v>
      </c>
      <c r="G11" s="25" t="s">
        <v>243</v>
      </c>
      <c r="H11" s="25" t="s">
        <v>244</v>
      </c>
      <c r="I11" s="235">
        <v>594088</v>
      </c>
      <c r="J11" s="235">
        <v>594088</v>
      </c>
      <c r="K11" s="235">
        <v>594088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</row>
    <row r="12" spans="1:23" s="234" customFormat="1" ht="21.75" customHeight="1">
      <c r="A12" s="25" t="s">
        <v>262</v>
      </c>
      <c r="B12" s="25" t="s">
        <v>267</v>
      </c>
      <c r="C12" s="25" t="s">
        <v>268</v>
      </c>
      <c r="D12" s="25" t="s">
        <v>70</v>
      </c>
      <c r="E12" s="25" t="s">
        <v>109</v>
      </c>
      <c r="F12" s="25" t="s">
        <v>110</v>
      </c>
      <c r="G12" s="25" t="s">
        <v>233</v>
      </c>
      <c r="H12" s="25" t="s">
        <v>234</v>
      </c>
      <c r="I12" s="235">
        <v>1145960</v>
      </c>
      <c r="J12" s="235"/>
      <c r="K12" s="235"/>
      <c r="L12" s="235"/>
      <c r="M12" s="235"/>
      <c r="N12" s="235"/>
      <c r="O12" s="235"/>
      <c r="P12" s="235"/>
      <c r="Q12" s="235">
        <v>1145960</v>
      </c>
      <c r="R12" s="235"/>
      <c r="S12" s="235"/>
      <c r="T12" s="235"/>
      <c r="U12" s="235"/>
      <c r="V12" s="235"/>
      <c r="W12" s="235"/>
    </row>
    <row r="13" spans="1:23" s="234" customFormat="1" ht="21.75" customHeight="1">
      <c r="A13" s="25" t="s">
        <v>262</v>
      </c>
      <c r="B13" s="25" t="s">
        <v>267</v>
      </c>
      <c r="C13" s="25" t="s">
        <v>268</v>
      </c>
      <c r="D13" s="25" t="s">
        <v>70</v>
      </c>
      <c r="E13" s="25" t="s">
        <v>109</v>
      </c>
      <c r="F13" s="25" t="s">
        <v>110</v>
      </c>
      <c r="G13" s="25" t="s">
        <v>243</v>
      </c>
      <c r="H13" s="25" t="s">
        <v>244</v>
      </c>
      <c r="I13" s="235">
        <v>1718940</v>
      </c>
      <c r="J13" s="235"/>
      <c r="K13" s="235"/>
      <c r="L13" s="235"/>
      <c r="M13" s="235"/>
      <c r="N13" s="235"/>
      <c r="O13" s="235"/>
      <c r="P13" s="235"/>
      <c r="Q13" s="235">
        <v>1718940</v>
      </c>
      <c r="R13" s="235"/>
      <c r="S13" s="235"/>
      <c r="T13" s="235"/>
      <c r="U13" s="235"/>
      <c r="V13" s="235"/>
      <c r="W13" s="235"/>
    </row>
    <row r="14" spans="1:23" s="234" customFormat="1" ht="21.75" customHeight="1">
      <c r="A14" s="25" t="s">
        <v>262</v>
      </c>
      <c r="B14" s="25" t="s">
        <v>269</v>
      </c>
      <c r="C14" s="25" t="s">
        <v>270</v>
      </c>
      <c r="D14" s="25" t="s">
        <v>70</v>
      </c>
      <c r="E14" s="25" t="s">
        <v>109</v>
      </c>
      <c r="F14" s="25" t="s">
        <v>110</v>
      </c>
      <c r="G14" s="25" t="s">
        <v>233</v>
      </c>
      <c r="H14" s="25" t="s">
        <v>234</v>
      </c>
      <c r="I14" s="235">
        <v>7116500</v>
      </c>
      <c r="J14" s="235"/>
      <c r="K14" s="235"/>
      <c r="L14" s="235"/>
      <c r="M14" s="235"/>
      <c r="N14" s="235"/>
      <c r="O14" s="235"/>
      <c r="P14" s="235"/>
      <c r="Q14" s="235"/>
      <c r="R14" s="235">
        <v>7116500</v>
      </c>
      <c r="S14" s="235"/>
      <c r="T14" s="235"/>
      <c r="U14" s="235"/>
      <c r="V14" s="235"/>
      <c r="W14" s="235">
        <v>7116500</v>
      </c>
    </row>
    <row r="15" spans="1:23" s="234" customFormat="1" ht="21.75" customHeight="1">
      <c r="A15" s="25" t="s">
        <v>262</v>
      </c>
      <c r="B15" s="25" t="s">
        <v>269</v>
      </c>
      <c r="C15" s="25" t="s">
        <v>270</v>
      </c>
      <c r="D15" s="25" t="s">
        <v>70</v>
      </c>
      <c r="E15" s="25" t="s">
        <v>113</v>
      </c>
      <c r="F15" s="25" t="s">
        <v>112</v>
      </c>
      <c r="G15" s="25" t="s">
        <v>233</v>
      </c>
      <c r="H15" s="25" t="s">
        <v>234</v>
      </c>
      <c r="I15" s="235">
        <v>460000</v>
      </c>
      <c r="J15" s="235"/>
      <c r="K15" s="235"/>
      <c r="L15" s="235"/>
      <c r="M15" s="235"/>
      <c r="N15" s="235"/>
      <c r="O15" s="235"/>
      <c r="P15" s="235"/>
      <c r="Q15" s="235"/>
      <c r="R15" s="235">
        <v>460000</v>
      </c>
      <c r="S15" s="235"/>
      <c r="T15" s="235"/>
      <c r="U15" s="235"/>
      <c r="V15" s="235"/>
      <c r="W15" s="235">
        <v>460000</v>
      </c>
    </row>
    <row r="16" spans="1:23" s="234" customFormat="1" ht="21.75" customHeight="1">
      <c r="A16" s="25" t="s">
        <v>262</v>
      </c>
      <c r="B16" s="25" t="s">
        <v>269</v>
      </c>
      <c r="C16" s="25" t="s">
        <v>270</v>
      </c>
      <c r="D16" s="25" t="s">
        <v>70</v>
      </c>
      <c r="E16" s="25" t="s">
        <v>109</v>
      </c>
      <c r="F16" s="25" t="s">
        <v>110</v>
      </c>
      <c r="G16" s="25" t="s">
        <v>239</v>
      </c>
      <c r="H16" s="25" t="s">
        <v>240</v>
      </c>
      <c r="I16" s="235">
        <v>200000</v>
      </c>
      <c r="J16" s="235"/>
      <c r="K16" s="235"/>
      <c r="L16" s="235"/>
      <c r="M16" s="235"/>
      <c r="N16" s="235"/>
      <c r="O16" s="235"/>
      <c r="P16" s="235"/>
      <c r="Q16" s="235"/>
      <c r="R16" s="235">
        <v>200000</v>
      </c>
      <c r="S16" s="235"/>
      <c r="T16" s="235"/>
      <c r="U16" s="235"/>
      <c r="V16" s="235"/>
      <c r="W16" s="235">
        <v>200000</v>
      </c>
    </row>
    <row r="17" spans="1:23" s="234" customFormat="1" ht="21.75" customHeight="1">
      <c r="A17" s="25" t="s">
        <v>262</v>
      </c>
      <c r="B17" s="25" t="s">
        <v>269</v>
      </c>
      <c r="C17" s="25" t="s">
        <v>270</v>
      </c>
      <c r="D17" s="25" t="s">
        <v>70</v>
      </c>
      <c r="E17" s="25" t="s">
        <v>109</v>
      </c>
      <c r="F17" s="25" t="s">
        <v>110</v>
      </c>
      <c r="G17" s="25" t="s">
        <v>241</v>
      </c>
      <c r="H17" s="25" t="s">
        <v>242</v>
      </c>
      <c r="I17" s="235">
        <v>300000</v>
      </c>
      <c r="J17" s="235"/>
      <c r="K17" s="235"/>
      <c r="L17" s="235"/>
      <c r="M17" s="235"/>
      <c r="N17" s="235"/>
      <c r="O17" s="235"/>
      <c r="P17" s="235"/>
      <c r="Q17" s="235"/>
      <c r="R17" s="235">
        <v>300000</v>
      </c>
      <c r="S17" s="235"/>
      <c r="T17" s="235"/>
      <c r="U17" s="235"/>
      <c r="V17" s="235"/>
      <c r="W17" s="235">
        <v>300000</v>
      </c>
    </row>
    <row r="18" spans="1:23" s="234" customFormat="1" ht="21.75" customHeight="1">
      <c r="A18" s="25" t="s">
        <v>262</v>
      </c>
      <c r="B18" s="25" t="s">
        <v>269</v>
      </c>
      <c r="C18" s="25" t="s">
        <v>270</v>
      </c>
      <c r="D18" s="25" t="s">
        <v>70</v>
      </c>
      <c r="E18" s="25" t="s">
        <v>109</v>
      </c>
      <c r="F18" s="25" t="s">
        <v>110</v>
      </c>
      <c r="G18" s="25" t="s">
        <v>243</v>
      </c>
      <c r="H18" s="25" t="s">
        <v>244</v>
      </c>
      <c r="I18" s="235">
        <v>2690000</v>
      </c>
      <c r="J18" s="235"/>
      <c r="K18" s="235"/>
      <c r="L18" s="235"/>
      <c r="M18" s="235"/>
      <c r="N18" s="235"/>
      <c r="O18" s="235"/>
      <c r="P18" s="235"/>
      <c r="Q18" s="235"/>
      <c r="R18" s="235">
        <v>2690000</v>
      </c>
      <c r="S18" s="235"/>
      <c r="T18" s="235"/>
      <c r="U18" s="235"/>
      <c r="V18" s="235"/>
      <c r="W18" s="235">
        <v>2690000</v>
      </c>
    </row>
    <row r="19" spans="1:23" s="234" customFormat="1" ht="21.75" customHeight="1">
      <c r="A19" s="25" t="s">
        <v>262</v>
      </c>
      <c r="B19" s="25" t="s">
        <v>269</v>
      </c>
      <c r="C19" s="25" t="s">
        <v>270</v>
      </c>
      <c r="D19" s="25" t="s">
        <v>70</v>
      </c>
      <c r="E19" s="25" t="s">
        <v>113</v>
      </c>
      <c r="F19" s="25" t="s">
        <v>112</v>
      </c>
      <c r="G19" s="25" t="s">
        <v>271</v>
      </c>
      <c r="H19" s="25" t="s">
        <v>272</v>
      </c>
      <c r="I19" s="235">
        <v>400000</v>
      </c>
      <c r="J19" s="235"/>
      <c r="K19" s="235"/>
      <c r="L19" s="235"/>
      <c r="M19" s="235"/>
      <c r="N19" s="235"/>
      <c r="O19" s="235"/>
      <c r="P19" s="235"/>
      <c r="Q19" s="235"/>
      <c r="R19" s="235">
        <v>400000</v>
      </c>
      <c r="S19" s="235"/>
      <c r="T19" s="235"/>
      <c r="U19" s="235"/>
      <c r="V19" s="235"/>
      <c r="W19" s="235">
        <v>400000</v>
      </c>
    </row>
    <row r="20" spans="1:23" s="234" customFormat="1" ht="21.75" customHeight="1">
      <c r="A20" s="25" t="s">
        <v>262</v>
      </c>
      <c r="B20" s="25" t="s">
        <v>269</v>
      </c>
      <c r="C20" s="25" t="s">
        <v>270</v>
      </c>
      <c r="D20" s="25" t="s">
        <v>70</v>
      </c>
      <c r="E20" s="25" t="s">
        <v>113</v>
      </c>
      <c r="F20" s="25" t="s">
        <v>112</v>
      </c>
      <c r="G20" s="25" t="s">
        <v>273</v>
      </c>
      <c r="H20" s="25" t="s">
        <v>274</v>
      </c>
      <c r="I20" s="235">
        <v>389000</v>
      </c>
      <c r="J20" s="235"/>
      <c r="K20" s="235"/>
      <c r="L20" s="235"/>
      <c r="M20" s="235"/>
      <c r="N20" s="235"/>
      <c r="O20" s="235"/>
      <c r="P20" s="235"/>
      <c r="Q20" s="235"/>
      <c r="R20" s="235">
        <v>389000</v>
      </c>
      <c r="S20" s="235"/>
      <c r="T20" s="235"/>
      <c r="U20" s="235"/>
      <c r="V20" s="235"/>
      <c r="W20" s="235">
        <v>389000</v>
      </c>
    </row>
    <row r="21" spans="1:23" s="234" customFormat="1" ht="21.75" customHeight="1">
      <c r="A21" s="25" t="s">
        <v>262</v>
      </c>
      <c r="B21" s="25" t="s">
        <v>275</v>
      </c>
      <c r="C21" s="25" t="s">
        <v>276</v>
      </c>
      <c r="D21" s="25" t="s">
        <v>70</v>
      </c>
      <c r="E21" s="25" t="s">
        <v>105</v>
      </c>
      <c r="F21" s="25" t="s">
        <v>106</v>
      </c>
      <c r="G21" s="25" t="s">
        <v>233</v>
      </c>
      <c r="H21" s="25" t="s">
        <v>234</v>
      </c>
      <c r="I21" s="235">
        <v>714960</v>
      </c>
      <c r="J21" s="235">
        <v>714960</v>
      </c>
      <c r="K21" s="235">
        <v>714960</v>
      </c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</row>
    <row r="22" spans="1:23" s="234" customFormat="1" ht="21.75" customHeight="1">
      <c r="A22" s="25" t="s">
        <v>262</v>
      </c>
      <c r="B22" s="25" t="s">
        <v>275</v>
      </c>
      <c r="C22" s="25" t="s">
        <v>276</v>
      </c>
      <c r="D22" s="25" t="s">
        <v>70</v>
      </c>
      <c r="E22" s="25" t="s">
        <v>105</v>
      </c>
      <c r="F22" s="25" t="s">
        <v>106</v>
      </c>
      <c r="G22" s="25" t="s">
        <v>277</v>
      </c>
      <c r="H22" s="25" t="s">
        <v>278</v>
      </c>
      <c r="I22" s="235">
        <v>1300000</v>
      </c>
      <c r="J22" s="235">
        <v>1300000</v>
      </c>
      <c r="K22" s="235">
        <v>1300000</v>
      </c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</row>
    <row r="23" spans="1:23" s="234" customFormat="1" ht="21.75" customHeight="1">
      <c r="A23" s="25" t="s">
        <v>262</v>
      </c>
      <c r="B23" s="25" t="s">
        <v>275</v>
      </c>
      <c r="C23" s="25" t="s">
        <v>276</v>
      </c>
      <c r="D23" s="25" t="s">
        <v>70</v>
      </c>
      <c r="E23" s="25" t="s">
        <v>105</v>
      </c>
      <c r="F23" s="25" t="s">
        <v>106</v>
      </c>
      <c r="G23" s="25" t="s">
        <v>239</v>
      </c>
      <c r="H23" s="25" t="s">
        <v>240</v>
      </c>
      <c r="I23" s="235">
        <v>1950000</v>
      </c>
      <c r="J23" s="235">
        <v>1950000</v>
      </c>
      <c r="K23" s="235">
        <v>1950000</v>
      </c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</row>
    <row r="24" spans="1:23" s="234" customFormat="1" ht="21.75" customHeight="1">
      <c r="A24" s="25" t="s">
        <v>262</v>
      </c>
      <c r="B24" s="25" t="s">
        <v>279</v>
      </c>
      <c r="C24" s="25" t="s">
        <v>280</v>
      </c>
      <c r="D24" s="25" t="s">
        <v>70</v>
      </c>
      <c r="E24" s="25" t="s">
        <v>109</v>
      </c>
      <c r="F24" s="25" t="s">
        <v>110</v>
      </c>
      <c r="G24" s="25" t="s">
        <v>233</v>
      </c>
      <c r="H24" s="25" t="s">
        <v>234</v>
      </c>
      <c r="I24" s="235">
        <v>20000</v>
      </c>
      <c r="J24" s="235"/>
      <c r="K24" s="235"/>
      <c r="L24" s="235"/>
      <c r="M24" s="235"/>
      <c r="N24" s="235"/>
      <c r="O24" s="235"/>
      <c r="P24" s="235"/>
      <c r="Q24" s="235"/>
      <c r="R24" s="235">
        <v>20000</v>
      </c>
      <c r="S24" s="235"/>
      <c r="T24" s="235"/>
      <c r="U24" s="235"/>
      <c r="V24" s="235"/>
      <c r="W24" s="235">
        <v>20000</v>
      </c>
    </row>
    <row r="25" spans="1:23" s="234" customFormat="1" ht="21.75" customHeight="1">
      <c r="A25" s="25" t="s">
        <v>262</v>
      </c>
      <c r="B25" s="25" t="s">
        <v>279</v>
      </c>
      <c r="C25" s="25" t="s">
        <v>280</v>
      </c>
      <c r="D25" s="25" t="s">
        <v>70</v>
      </c>
      <c r="E25" s="25" t="s">
        <v>109</v>
      </c>
      <c r="F25" s="25" t="s">
        <v>110</v>
      </c>
      <c r="G25" s="25" t="s">
        <v>243</v>
      </c>
      <c r="H25" s="25" t="s">
        <v>244</v>
      </c>
      <c r="I25" s="235">
        <v>829800</v>
      </c>
      <c r="J25" s="235"/>
      <c r="K25" s="235"/>
      <c r="L25" s="235"/>
      <c r="M25" s="235"/>
      <c r="N25" s="235"/>
      <c r="O25" s="235"/>
      <c r="P25" s="235"/>
      <c r="Q25" s="235"/>
      <c r="R25" s="235">
        <v>829800</v>
      </c>
      <c r="S25" s="235"/>
      <c r="T25" s="235"/>
      <c r="U25" s="235"/>
      <c r="V25" s="235"/>
      <c r="W25" s="235">
        <v>829800</v>
      </c>
    </row>
    <row r="26" spans="1:23" s="234" customFormat="1" ht="21.75" customHeight="1">
      <c r="A26" s="25" t="s">
        <v>262</v>
      </c>
      <c r="B26" s="25" t="s">
        <v>281</v>
      </c>
      <c r="C26" s="25" t="s">
        <v>282</v>
      </c>
      <c r="D26" s="25" t="s">
        <v>70</v>
      </c>
      <c r="E26" s="25" t="s">
        <v>105</v>
      </c>
      <c r="F26" s="25" t="s">
        <v>106</v>
      </c>
      <c r="G26" s="25" t="s">
        <v>233</v>
      </c>
      <c r="H26" s="25" t="s">
        <v>234</v>
      </c>
      <c r="I26" s="235">
        <v>177800</v>
      </c>
      <c r="J26" s="235">
        <v>177800</v>
      </c>
      <c r="K26" s="235">
        <v>177800</v>
      </c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</row>
    <row r="27" spans="1:23" s="234" customFormat="1" ht="21.75" customHeight="1">
      <c r="A27" s="25" t="s">
        <v>262</v>
      </c>
      <c r="B27" s="25" t="s">
        <v>281</v>
      </c>
      <c r="C27" s="25" t="s">
        <v>282</v>
      </c>
      <c r="D27" s="25" t="s">
        <v>70</v>
      </c>
      <c r="E27" s="25" t="s">
        <v>105</v>
      </c>
      <c r="F27" s="25" t="s">
        <v>106</v>
      </c>
      <c r="G27" s="25" t="s">
        <v>241</v>
      </c>
      <c r="H27" s="25" t="s">
        <v>242</v>
      </c>
      <c r="I27" s="235">
        <v>58152</v>
      </c>
      <c r="J27" s="235">
        <v>58152</v>
      </c>
      <c r="K27" s="235">
        <v>58152</v>
      </c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</row>
    <row r="28" spans="1:23" s="234" customFormat="1" ht="21.75" customHeight="1">
      <c r="A28" s="25" t="s">
        <v>262</v>
      </c>
      <c r="B28" s="25" t="s">
        <v>281</v>
      </c>
      <c r="C28" s="25" t="s">
        <v>282</v>
      </c>
      <c r="D28" s="25" t="s">
        <v>70</v>
      </c>
      <c r="E28" s="25" t="s">
        <v>105</v>
      </c>
      <c r="F28" s="25" t="s">
        <v>106</v>
      </c>
      <c r="G28" s="25" t="s">
        <v>243</v>
      </c>
      <c r="H28" s="25" t="s">
        <v>244</v>
      </c>
      <c r="I28" s="235">
        <v>5000</v>
      </c>
      <c r="J28" s="235">
        <v>5000</v>
      </c>
      <c r="K28" s="235">
        <v>5000</v>
      </c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</row>
    <row r="29" spans="1:23" ht="18.75" customHeight="1">
      <c r="A29" s="163" t="s">
        <v>172</v>
      </c>
      <c r="B29" s="164"/>
      <c r="C29" s="164"/>
      <c r="D29" s="164"/>
      <c r="E29" s="164"/>
      <c r="F29" s="164"/>
      <c r="G29" s="164"/>
      <c r="H29" s="113"/>
      <c r="I29" s="235">
        <v>21070200</v>
      </c>
      <c r="J29" s="235">
        <v>5800000</v>
      </c>
      <c r="K29" s="235">
        <v>5800000</v>
      </c>
      <c r="L29" s="235"/>
      <c r="M29" s="235"/>
      <c r="N29" s="235"/>
      <c r="O29" s="235"/>
      <c r="P29" s="235"/>
      <c r="Q29" s="235">
        <v>2864900</v>
      </c>
      <c r="R29" s="235">
        <v>12405300</v>
      </c>
      <c r="S29" s="235"/>
      <c r="T29" s="235"/>
      <c r="U29" s="235"/>
      <c r="V29" s="235"/>
      <c r="W29" s="235">
        <v>12405300</v>
      </c>
    </row>
  </sheetData>
  <mergeCells count="28">
    <mergeCell ref="A29:H29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  <mergeCell ref="J5:M5"/>
    <mergeCell ref="N5:P5"/>
    <mergeCell ref="N6:N8"/>
    <mergeCell ref="O6:O8"/>
    <mergeCell ref="P6:P8"/>
    <mergeCell ref="Q5:Q8"/>
    <mergeCell ref="R5:W5"/>
    <mergeCell ref="R6:R8"/>
    <mergeCell ref="S6:S8"/>
    <mergeCell ref="T6:T8"/>
    <mergeCell ref="V6:V8"/>
    <mergeCell ref="W6:W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8E87-696C-0A7B-45B4-B805253856AE}">
  <sheetPr>
    <outlinePr summaryRight="0"/>
    <pageSetUpPr fitToPage="1"/>
  </sheetPr>
  <dimension ref="A1:J46"/>
  <sheetViews>
    <sheetView showZeros="0" workbookViewId="0">
      <pane ySplit="1" topLeftCell="A2" activePane="bottomLeft" state="frozen"/>
      <selection activeCell="F15" sqref="F15"/>
      <selection pane="bottomLeft" activeCell="I13" sqref="I13"/>
    </sheetView>
  </sheetViews>
  <sheetFormatPr defaultColWidth="9.125" defaultRowHeight="12" customHeight="1"/>
  <cols>
    <col min="1" max="1" width="19.875" customWidth="1"/>
    <col min="2" max="2" width="38.75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3" t="s">
        <v>283</v>
      </c>
    </row>
    <row r="3" spans="1:10" ht="39.75" customHeight="1">
      <c r="A3" s="175" t="str">
        <f>"2025"&amp;"年部门项目支出绩效目标表"</f>
        <v>2025年部门项目支出绩效目标表</v>
      </c>
      <c r="B3" s="146"/>
      <c r="C3" s="146"/>
      <c r="D3" s="146"/>
      <c r="E3" s="146"/>
      <c r="F3" s="145"/>
      <c r="G3" s="146"/>
      <c r="H3" s="145"/>
      <c r="I3" s="145"/>
      <c r="J3" s="146"/>
    </row>
    <row r="4" spans="1:10" ht="17.25" customHeight="1">
      <c r="A4" s="230" t="s">
        <v>482</v>
      </c>
      <c r="B4" s="89"/>
      <c r="C4" s="89"/>
      <c r="D4" s="89"/>
      <c r="E4" s="89"/>
      <c r="F4" s="89"/>
      <c r="G4" s="89"/>
      <c r="H4" s="89"/>
    </row>
    <row r="5" spans="1:10" ht="44.25" customHeight="1">
      <c r="A5" s="53" t="s">
        <v>184</v>
      </c>
      <c r="B5" s="53" t="s">
        <v>284</v>
      </c>
      <c r="C5" s="53" t="s">
        <v>285</v>
      </c>
      <c r="D5" s="53" t="s">
        <v>286</v>
      </c>
      <c r="E5" s="53" t="s">
        <v>287</v>
      </c>
      <c r="F5" s="55" t="s">
        <v>288</v>
      </c>
      <c r="G5" s="53" t="s">
        <v>289</v>
      </c>
      <c r="H5" s="55" t="s">
        <v>290</v>
      </c>
      <c r="I5" s="55" t="s">
        <v>291</v>
      </c>
      <c r="J5" s="53" t="s">
        <v>292</v>
      </c>
    </row>
    <row r="6" spans="1:10" ht="18.75" customHeight="1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48">
        <v>6</v>
      </c>
      <c r="G6" s="56">
        <v>7</v>
      </c>
      <c r="H6" s="48">
        <v>8</v>
      </c>
      <c r="I6" s="48">
        <v>9</v>
      </c>
      <c r="J6" s="56">
        <v>10</v>
      </c>
    </row>
    <row r="7" spans="1:10" ht="13.5">
      <c r="A7" s="25" t="s">
        <v>70</v>
      </c>
      <c r="B7" s="24"/>
      <c r="C7" s="24"/>
      <c r="D7" s="24"/>
      <c r="E7" s="57"/>
      <c r="F7" s="14"/>
      <c r="G7" s="57"/>
      <c r="H7" s="14"/>
      <c r="I7" s="14"/>
      <c r="J7" s="57"/>
    </row>
    <row r="8" spans="1:10" ht="33.75">
      <c r="A8" s="173" t="s">
        <v>270</v>
      </c>
      <c r="B8" s="174" t="s">
        <v>293</v>
      </c>
      <c r="C8" s="16" t="s">
        <v>294</v>
      </c>
      <c r="D8" s="16" t="s">
        <v>295</v>
      </c>
      <c r="E8" s="25" t="s">
        <v>293</v>
      </c>
      <c r="F8" s="16" t="s">
        <v>296</v>
      </c>
      <c r="G8" s="25" t="s">
        <v>297</v>
      </c>
      <c r="H8" s="16"/>
      <c r="I8" s="16" t="s">
        <v>298</v>
      </c>
      <c r="J8" s="25" t="s">
        <v>293</v>
      </c>
    </row>
    <row r="9" spans="1:10" ht="33.75">
      <c r="A9" s="173" t="s">
        <v>270</v>
      </c>
      <c r="B9" s="174" t="s">
        <v>293</v>
      </c>
      <c r="C9" s="16" t="s">
        <v>294</v>
      </c>
      <c r="D9" s="16" t="s">
        <v>299</v>
      </c>
      <c r="E9" s="25" t="s">
        <v>293</v>
      </c>
      <c r="F9" s="16" t="s">
        <v>296</v>
      </c>
      <c r="G9" s="25" t="s">
        <v>297</v>
      </c>
      <c r="H9" s="16"/>
      <c r="I9" s="16" t="s">
        <v>298</v>
      </c>
      <c r="J9" s="25" t="s">
        <v>293</v>
      </c>
    </row>
    <row r="10" spans="1:10" ht="33.75">
      <c r="A10" s="173" t="s">
        <v>270</v>
      </c>
      <c r="B10" s="174" t="s">
        <v>293</v>
      </c>
      <c r="C10" s="16" t="s">
        <v>300</v>
      </c>
      <c r="D10" s="16" t="s">
        <v>301</v>
      </c>
      <c r="E10" s="25" t="s">
        <v>293</v>
      </c>
      <c r="F10" s="16" t="s">
        <v>296</v>
      </c>
      <c r="G10" s="25" t="s">
        <v>297</v>
      </c>
      <c r="H10" s="16"/>
      <c r="I10" s="16" t="s">
        <v>298</v>
      </c>
      <c r="J10" s="25" t="s">
        <v>293</v>
      </c>
    </row>
    <row r="11" spans="1:10" ht="33.75">
      <c r="A11" s="173" t="s">
        <v>270</v>
      </c>
      <c r="B11" s="174" t="s">
        <v>293</v>
      </c>
      <c r="C11" s="16" t="s">
        <v>302</v>
      </c>
      <c r="D11" s="16" t="s">
        <v>303</v>
      </c>
      <c r="E11" s="25" t="s">
        <v>293</v>
      </c>
      <c r="F11" s="16" t="s">
        <v>296</v>
      </c>
      <c r="G11" s="25" t="s">
        <v>297</v>
      </c>
      <c r="H11" s="16"/>
      <c r="I11" s="16" t="s">
        <v>298</v>
      </c>
      <c r="J11" s="25" t="s">
        <v>293</v>
      </c>
    </row>
    <row r="12" spans="1:10" ht="13.5">
      <c r="A12" s="173" t="s">
        <v>266</v>
      </c>
      <c r="B12" s="174" t="s">
        <v>304</v>
      </c>
      <c r="C12" s="16" t="s">
        <v>294</v>
      </c>
      <c r="D12" s="16" t="s">
        <v>305</v>
      </c>
      <c r="E12" s="25" t="s">
        <v>306</v>
      </c>
      <c r="F12" s="16" t="s">
        <v>307</v>
      </c>
      <c r="G12" s="25" t="s">
        <v>84</v>
      </c>
      <c r="H12" s="16" t="s">
        <v>308</v>
      </c>
      <c r="I12" s="16" t="s">
        <v>309</v>
      </c>
      <c r="J12" s="25" t="s">
        <v>310</v>
      </c>
    </row>
    <row r="13" spans="1:10" ht="33.75">
      <c r="A13" s="173" t="s">
        <v>266</v>
      </c>
      <c r="B13" s="174" t="s">
        <v>304</v>
      </c>
      <c r="C13" s="16" t="s">
        <v>294</v>
      </c>
      <c r="D13" s="16" t="s">
        <v>295</v>
      </c>
      <c r="E13" s="25" t="s">
        <v>311</v>
      </c>
      <c r="F13" s="16" t="s">
        <v>307</v>
      </c>
      <c r="G13" s="25" t="s">
        <v>312</v>
      </c>
      <c r="H13" s="16" t="s">
        <v>313</v>
      </c>
      <c r="I13" s="16" t="s">
        <v>309</v>
      </c>
      <c r="J13" s="25" t="s">
        <v>314</v>
      </c>
    </row>
    <row r="14" spans="1:10" ht="13.5">
      <c r="A14" s="173" t="s">
        <v>266</v>
      </c>
      <c r="B14" s="174" t="s">
        <v>304</v>
      </c>
      <c r="C14" s="16" t="s">
        <v>294</v>
      </c>
      <c r="D14" s="16" t="s">
        <v>299</v>
      </c>
      <c r="E14" s="25" t="s">
        <v>315</v>
      </c>
      <c r="F14" s="16" t="s">
        <v>316</v>
      </c>
      <c r="G14" s="25" t="s">
        <v>317</v>
      </c>
      <c r="H14" s="16" t="s">
        <v>318</v>
      </c>
      <c r="I14" s="16" t="s">
        <v>309</v>
      </c>
      <c r="J14" s="25" t="s">
        <v>319</v>
      </c>
    </row>
    <row r="15" spans="1:10" ht="13.5">
      <c r="A15" s="173" t="s">
        <v>266</v>
      </c>
      <c r="B15" s="174" t="s">
        <v>304</v>
      </c>
      <c r="C15" s="16" t="s">
        <v>300</v>
      </c>
      <c r="D15" s="16" t="s">
        <v>320</v>
      </c>
      <c r="E15" s="25" t="s">
        <v>321</v>
      </c>
      <c r="F15" s="16" t="s">
        <v>307</v>
      </c>
      <c r="G15" s="25" t="s">
        <v>322</v>
      </c>
      <c r="H15" s="16" t="s">
        <v>313</v>
      </c>
      <c r="I15" s="16" t="s">
        <v>309</v>
      </c>
      <c r="J15" s="25" t="s">
        <v>323</v>
      </c>
    </row>
    <row r="16" spans="1:10" ht="22.5">
      <c r="A16" s="173" t="s">
        <v>266</v>
      </c>
      <c r="B16" s="174" t="s">
        <v>304</v>
      </c>
      <c r="C16" s="16" t="s">
        <v>300</v>
      </c>
      <c r="D16" s="16" t="s">
        <v>324</v>
      </c>
      <c r="E16" s="25" t="s">
        <v>325</v>
      </c>
      <c r="F16" s="16" t="s">
        <v>296</v>
      </c>
      <c r="G16" s="25" t="s">
        <v>325</v>
      </c>
      <c r="H16" s="16" t="s">
        <v>326</v>
      </c>
      <c r="I16" s="16" t="s">
        <v>298</v>
      </c>
      <c r="J16" s="25" t="s">
        <v>327</v>
      </c>
    </row>
    <row r="17" spans="1:10" ht="22.5">
      <c r="A17" s="173" t="s">
        <v>266</v>
      </c>
      <c r="B17" s="174" t="s">
        <v>304</v>
      </c>
      <c r="C17" s="16" t="s">
        <v>302</v>
      </c>
      <c r="D17" s="16" t="s">
        <v>303</v>
      </c>
      <c r="E17" s="25" t="s">
        <v>328</v>
      </c>
      <c r="F17" s="16" t="s">
        <v>329</v>
      </c>
      <c r="G17" s="25" t="s">
        <v>330</v>
      </c>
      <c r="H17" s="16" t="s">
        <v>313</v>
      </c>
      <c r="I17" s="16" t="s">
        <v>309</v>
      </c>
      <c r="J17" s="25" t="s">
        <v>331</v>
      </c>
    </row>
    <row r="18" spans="1:10" ht="13.5">
      <c r="A18" s="173" t="s">
        <v>282</v>
      </c>
      <c r="B18" s="174" t="s">
        <v>332</v>
      </c>
      <c r="C18" s="16" t="s">
        <v>294</v>
      </c>
      <c r="D18" s="16" t="s">
        <v>305</v>
      </c>
      <c r="E18" s="25" t="s">
        <v>333</v>
      </c>
      <c r="F18" s="16" t="s">
        <v>329</v>
      </c>
      <c r="G18" s="25" t="s">
        <v>86</v>
      </c>
      <c r="H18" s="16" t="s">
        <v>334</v>
      </c>
      <c r="I18" s="16" t="s">
        <v>309</v>
      </c>
      <c r="J18" s="25" t="s">
        <v>333</v>
      </c>
    </row>
    <row r="19" spans="1:10" ht="13.5">
      <c r="A19" s="173" t="s">
        <v>282</v>
      </c>
      <c r="B19" s="174" t="s">
        <v>332</v>
      </c>
      <c r="C19" s="16" t="s">
        <v>294</v>
      </c>
      <c r="D19" s="16" t="s">
        <v>299</v>
      </c>
      <c r="E19" s="25" t="s">
        <v>335</v>
      </c>
      <c r="F19" s="16" t="s">
        <v>307</v>
      </c>
      <c r="G19" s="25" t="s">
        <v>336</v>
      </c>
      <c r="H19" s="16" t="s">
        <v>337</v>
      </c>
      <c r="I19" s="16" t="s">
        <v>309</v>
      </c>
      <c r="J19" s="25" t="s">
        <v>335</v>
      </c>
    </row>
    <row r="20" spans="1:10" ht="13.5">
      <c r="A20" s="173" t="s">
        <v>282</v>
      </c>
      <c r="B20" s="174" t="s">
        <v>332</v>
      </c>
      <c r="C20" s="16" t="s">
        <v>294</v>
      </c>
      <c r="D20" s="16" t="s">
        <v>338</v>
      </c>
      <c r="E20" s="25" t="s">
        <v>339</v>
      </c>
      <c r="F20" s="16" t="s">
        <v>340</v>
      </c>
      <c r="G20" s="25" t="s">
        <v>341</v>
      </c>
      <c r="H20" s="16" t="s">
        <v>342</v>
      </c>
      <c r="I20" s="16" t="s">
        <v>309</v>
      </c>
      <c r="J20" s="25" t="s">
        <v>343</v>
      </c>
    </row>
    <row r="21" spans="1:10" ht="13.5">
      <c r="A21" s="173" t="s">
        <v>282</v>
      </c>
      <c r="B21" s="174" t="s">
        <v>332</v>
      </c>
      <c r="C21" s="16" t="s">
        <v>300</v>
      </c>
      <c r="D21" s="16" t="s">
        <v>324</v>
      </c>
      <c r="E21" s="25" t="s">
        <v>344</v>
      </c>
      <c r="F21" s="16" t="s">
        <v>307</v>
      </c>
      <c r="G21" s="25" t="s">
        <v>86</v>
      </c>
      <c r="H21" s="16" t="s">
        <v>337</v>
      </c>
      <c r="I21" s="16" t="s">
        <v>309</v>
      </c>
      <c r="J21" s="25" t="s">
        <v>344</v>
      </c>
    </row>
    <row r="22" spans="1:10" ht="13.5">
      <c r="A22" s="173" t="s">
        <v>282</v>
      </c>
      <c r="B22" s="174" t="s">
        <v>332</v>
      </c>
      <c r="C22" s="16" t="s">
        <v>302</v>
      </c>
      <c r="D22" s="16" t="s">
        <v>303</v>
      </c>
      <c r="E22" s="25" t="s">
        <v>345</v>
      </c>
      <c r="F22" s="16" t="s">
        <v>307</v>
      </c>
      <c r="G22" s="25" t="s">
        <v>346</v>
      </c>
      <c r="H22" s="16" t="s">
        <v>313</v>
      </c>
      <c r="I22" s="16" t="s">
        <v>309</v>
      </c>
      <c r="J22" s="25" t="s">
        <v>345</v>
      </c>
    </row>
    <row r="23" spans="1:10" ht="13.5">
      <c r="A23" s="173" t="s">
        <v>264</v>
      </c>
      <c r="B23" s="174" t="s">
        <v>347</v>
      </c>
      <c r="C23" s="16" t="s">
        <v>294</v>
      </c>
      <c r="D23" s="16" t="s">
        <v>305</v>
      </c>
      <c r="E23" s="25" t="s">
        <v>348</v>
      </c>
      <c r="F23" s="16" t="s">
        <v>307</v>
      </c>
      <c r="G23" s="25" t="s">
        <v>87</v>
      </c>
      <c r="H23" s="16" t="s">
        <v>349</v>
      </c>
      <c r="I23" s="16" t="s">
        <v>309</v>
      </c>
      <c r="J23" s="25" t="s">
        <v>350</v>
      </c>
    </row>
    <row r="24" spans="1:10" ht="33.75">
      <c r="A24" s="173" t="s">
        <v>264</v>
      </c>
      <c r="B24" s="174" t="s">
        <v>347</v>
      </c>
      <c r="C24" s="16" t="s">
        <v>294</v>
      </c>
      <c r="D24" s="16" t="s">
        <v>295</v>
      </c>
      <c r="E24" s="25" t="s">
        <v>351</v>
      </c>
      <c r="F24" s="16" t="s">
        <v>307</v>
      </c>
      <c r="G24" s="25" t="s">
        <v>312</v>
      </c>
      <c r="H24" s="16" t="s">
        <v>313</v>
      </c>
      <c r="I24" s="16" t="s">
        <v>309</v>
      </c>
      <c r="J24" s="25" t="s">
        <v>352</v>
      </c>
    </row>
    <row r="25" spans="1:10" ht="13.5">
      <c r="A25" s="173" t="s">
        <v>264</v>
      </c>
      <c r="B25" s="174" t="s">
        <v>347</v>
      </c>
      <c r="C25" s="16" t="s">
        <v>294</v>
      </c>
      <c r="D25" s="16" t="s">
        <v>299</v>
      </c>
      <c r="E25" s="25" t="s">
        <v>353</v>
      </c>
      <c r="F25" s="16" t="s">
        <v>340</v>
      </c>
      <c r="G25" s="25" t="s">
        <v>336</v>
      </c>
      <c r="H25" s="16" t="s">
        <v>337</v>
      </c>
      <c r="I25" s="16" t="s">
        <v>309</v>
      </c>
      <c r="J25" s="25" t="s">
        <v>354</v>
      </c>
    </row>
    <row r="26" spans="1:10" ht="13.5">
      <c r="A26" s="173" t="s">
        <v>264</v>
      </c>
      <c r="B26" s="174" t="s">
        <v>347</v>
      </c>
      <c r="C26" s="16" t="s">
        <v>300</v>
      </c>
      <c r="D26" s="16" t="s">
        <v>320</v>
      </c>
      <c r="E26" s="25" t="s">
        <v>355</v>
      </c>
      <c r="F26" s="16" t="s">
        <v>307</v>
      </c>
      <c r="G26" s="25" t="s">
        <v>356</v>
      </c>
      <c r="H26" s="16" t="s">
        <v>313</v>
      </c>
      <c r="I26" s="16" t="s">
        <v>309</v>
      </c>
      <c r="J26" s="25" t="s">
        <v>357</v>
      </c>
    </row>
    <row r="27" spans="1:10" ht="22.5">
      <c r="A27" s="173" t="s">
        <v>264</v>
      </c>
      <c r="B27" s="174" t="s">
        <v>347</v>
      </c>
      <c r="C27" s="16" t="s">
        <v>300</v>
      </c>
      <c r="D27" s="16" t="s">
        <v>324</v>
      </c>
      <c r="E27" s="25" t="s">
        <v>358</v>
      </c>
      <c r="F27" s="16" t="s">
        <v>307</v>
      </c>
      <c r="G27" s="25" t="s">
        <v>359</v>
      </c>
      <c r="H27" s="16" t="s">
        <v>313</v>
      </c>
      <c r="I27" s="16" t="s">
        <v>309</v>
      </c>
      <c r="J27" s="25" t="s">
        <v>358</v>
      </c>
    </row>
    <row r="28" spans="1:10" ht="22.5">
      <c r="A28" s="173" t="s">
        <v>264</v>
      </c>
      <c r="B28" s="174" t="s">
        <v>347</v>
      </c>
      <c r="C28" s="16" t="s">
        <v>302</v>
      </c>
      <c r="D28" s="16" t="s">
        <v>303</v>
      </c>
      <c r="E28" s="25" t="s">
        <v>360</v>
      </c>
      <c r="F28" s="16" t="s">
        <v>307</v>
      </c>
      <c r="G28" s="25" t="s">
        <v>346</v>
      </c>
      <c r="H28" s="16" t="s">
        <v>313</v>
      </c>
      <c r="I28" s="16" t="s">
        <v>309</v>
      </c>
      <c r="J28" s="25" t="s">
        <v>360</v>
      </c>
    </row>
    <row r="29" spans="1:10" ht="13.5">
      <c r="A29" s="173" t="s">
        <v>280</v>
      </c>
      <c r="B29" s="174" t="s">
        <v>361</v>
      </c>
      <c r="C29" s="16" t="s">
        <v>294</v>
      </c>
      <c r="D29" s="16" t="s">
        <v>305</v>
      </c>
      <c r="E29" s="25" t="s">
        <v>306</v>
      </c>
      <c r="F29" s="16" t="s">
        <v>329</v>
      </c>
      <c r="G29" s="25" t="s">
        <v>84</v>
      </c>
      <c r="H29" s="16" t="s">
        <v>308</v>
      </c>
      <c r="I29" s="16" t="s">
        <v>309</v>
      </c>
      <c r="J29" s="25" t="s">
        <v>362</v>
      </c>
    </row>
    <row r="30" spans="1:10" ht="13.5">
      <c r="A30" s="173" t="s">
        <v>280</v>
      </c>
      <c r="B30" s="174" t="s">
        <v>361</v>
      </c>
      <c r="C30" s="16" t="s">
        <v>294</v>
      </c>
      <c r="D30" s="16" t="s">
        <v>295</v>
      </c>
      <c r="E30" s="25" t="s">
        <v>363</v>
      </c>
      <c r="F30" s="16" t="s">
        <v>296</v>
      </c>
      <c r="G30" s="25" t="s">
        <v>364</v>
      </c>
      <c r="H30" s="16" t="s">
        <v>326</v>
      </c>
      <c r="I30" s="16" t="s">
        <v>298</v>
      </c>
      <c r="J30" s="25" t="s">
        <v>365</v>
      </c>
    </row>
    <row r="31" spans="1:10" ht="67.5">
      <c r="A31" s="173" t="s">
        <v>280</v>
      </c>
      <c r="B31" s="174" t="s">
        <v>361</v>
      </c>
      <c r="C31" s="16" t="s">
        <v>294</v>
      </c>
      <c r="D31" s="16" t="s">
        <v>295</v>
      </c>
      <c r="E31" s="25" t="s">
        <v>366</v>
      </c>
      <c r="F31" s="16" t="s">
        <v>296</v>
      </c>
      <c r="G31" s="25" t="s">
        <v>367</v>
      </c>
      <c r="H31" s="16" t="s">
        <v>337</v>
      </c>
      <c r="I31" s="16" t="s">
        <v>298</v>
      </c>
      <c r="J31" s="25" t="s">
        <v>368</v>
      </c>
    </row>
    <row r="32" spans="1:10" ht="13.5">
      <c r="A32" s="173" t="s">
        <v>280</v>
      </c>
      <c r="B32" s="174" t="s">
        <v>361</v>
      </c>
      <c r="C32" s="16" t="s">
        <v>294</v>
      </c>
      <c r="D32" s="16" t="s">
        <v>299</v>
      </c>
      <c r="E32" s="25" t="s">
        <v>315</v>
      </c>
      <c r="F32" s="16" t="s">
        <v>316</v>
      </c>
      <c r="G32" s="25" t="s">
        <v>336</v>
      </c>
      <c r="H32" s="16" t="s">
        <v>337</v>
      </c>
      <c r="I32" s="16" t="s">
        <v>309</v>
      </c>
      <c r="J32" s="25" t="s">
        <v>369</v>
      </c>
    </row>
    <row r="33" spans="1:10" ht="22.5">
      <c r="A33" s="173" t="s">
        <v>280</v>
      </c>
      <c r="B33" s="174" t="s">
        <v>361</v>
      </c>
      <c r="C33" s="16" t="s">
        <v>300</v>
      </c>
      <c r="D33" s="16" t="s">
        <v>320</v>
      </c>
      <c r="E33" s="25" t="s">
        <v>370</v>
      </c>
      <c r="F33" s="16" t="s">
        <v>296</v>
      </c>
      <c r="G33" s="25" t="s">
        <v>371</v>
      </c>
      <c r="H33" s="16" t="s">
        <v>372</v>
      </c>
      <c r="I33" s="16" t="s">
        <v>298</v>
      </c>
      <c r="J33" s="25" t="s">
        <v>373</v>
      </c>
    </row>
    <row r="34" spans="1:10" ht="13.5">
      <c r="A34" s="173" t="s">
        <v>280</v>
      </c>
      <c r="B34" s="174" t="s">
        <v>361</v>
      </c>
      <c r="C34" s="16" t="s">
        <v>300</v>
      </c>
      <c r="D34" s="16" t="s">
        <v>324</v>
      </c>
      <c r="E34" s="25" t="s">
        <v>325</v>
      </c>
      <c r="F34" s="16" t="s">
        <v>296</v>
      </c>
      <c r="G34" s="25" t="s">
        <v>374</v>
      </c>
      <c r="H34" s="16" t="s">
        <v>326</v>
      </c>
      <c r="I34" s="16" t="s">
        <v>298</v>
      </c>
      <c r="J34" s="25" t="s">
        <v>375</v>
      </c>
    </row>
    <row r="35" spans="1:10" ht="22.5">
      <c r="A35" s="173" t="s">
        <v>280</v>
      </c>
      <c r="B35" s="174" t="s">
        <v>361</v>
      </c>
      <c r="C35" s="16" t="s">
        <v>302</v>
      </c>
      <c r="D35" s="16" t="s">
        <v>303</v>
      </c>
      <c r="E35" s="25" t="s">
        <v>328</v>
      </c>
      <c r="F35" s="16" t="s">
        <v>329</v>
      </c>
      <c r="G35" s="25" t="s">
        <v>330</v>
      </c>
      <c r="H35" s="16" t="s">
        <v>313</v>
      </c>
      <c r="I35" s="16" t="s">
        <v>309</v>
      </c>
      <c r="J35" s="25" t="s">
        <v>331</v>
      </c>
    </row>
    <row r="36" spans="1:10" ht="45" customHeight="1">
      <c r="A36" s="173" t="s">
        <v>268</v>
      </c>
      <c r="B36" s="236" t="s">
        <v>485</v>
      </c>
      <c r="C36" s="16" t="s">
        <v>294</v>
      </c>
      <c r="D36" s="16" t="s">
        <v>305</v>
      </c>
      <c r="E36" s="25" t="s">
        <v>377</v>
      </c>
      <c r="F36" s="16" t="s">
        <v>307</v>
      </c>
      <c r="G36" s="25" t="s">
        <v>83</v>
      </c>
      <c r="H36" s="16" t="s">
        <v>378</v>
      </c>
      <c r="I36" s="16" t="s">
        <v>309</v>
      </c>
      <c r="J36" s="25" t="s">
        <v>379</v>
      </c>
    </row>
    <row r="37" spans="1:10" ht="45" customHeight="1">
      <c r="A37" s="173" t="s">
        <v>268</v>
      </c>
      <c r="B37" s="174" t="s">
        <v>376</v>
      </c>
      <c r="C37" s="16" t="s">
        <v>294</v>
      </c>
      <c r="D37" s="16" t="s">
        <v>295</v>
      </c>
      <c r="E37" s="25" t="s">
        <v>380</v>
      </c>
      <c r="F37" s="16" t="s">
        <v>307</v>
      </c>
      <c r="G37" s="25" t="s">
        <v>356</v>
      </c>
      <c r="H37" s="16" t="s">
        <v>313</v>
      </c>
      <c r="I37" s="16" t="s">
        <v>309</v>
      </c>
      <c r="J37" s="25" t="s">
        <v>381</v>
      </c>
    </row>
    <row r="38" spans="1:10" ht="45" customHeight="1">
      <c r="A38" s="173" t="s">
        <v>268</v>
      </c>
      <c r="B38" s="174" t="s">
        <v>376</v>
      </c>
      <c r="C38" s="16" t="s">
        <v>294</v>
      </c>
      <c r="D38" s="16" t="s">
        <v>299</v>
      </c>
      <c r="E38" s="25" t="s">
        <v>353</v>
      </c>
      <c r="F38" s="16" t="s">
        <v>340</v>
      </c>
      <c r="G38" s="25" t="s">
        <v>336</v>
      </c>
      <c r="H38" s="16" t="s">
        <v>337</v>
      </c>
      <c r="I38" s="16" t="s">
        <v>309</v>
      </c>
      <c r="J38" s="25" t="s">
        <v>353</v>
      </c>
    </row>
    <row r="39" spans="1:10" ht="45" customHeight="1">
      <c r="A39" s="173" t="s">
        <v>268</v>
      </c>
      <c r="B39" s="174" t="s">
        <v>376</v>
      </c>
      <c r="C39" s="16" t="s">
        <v>300</v>
      </c>
      <c r="D39" s="16" t="s">
        <v>320</v>
      </c>
      <c r="E39" s="25" t="s">
        <v>382</v>
      </c>
      <c r="F39" s="16" t="s">
        <v>296</v>
      </c>
      <c r="G39" s="25" t="s">
        <v>382</v>
      </c>
      <c r="H39" s="16" t="s">
        <v>337</v>
      </c>
      <c r="I39" s="16" t="s">
        <v>298</v>
      </c>
      <c r="J39" s="25" t="s">
        <v>382</v>
      </c>
    </row>
    <row r="40" spans="1:10" ht="45" customHeight="1">
      <c r="A40" s="173" t="s">
        <v>268</v>
      </c>
      <c r="B40" s="174" t="s">
        <v>376</v>
      </c>
      <c r="C40" s="16" t="s">
        <v>302</v>
      </c>
      <c r="D40" s="16" t="s">
        <v>303</v>
      </c>
      <c r="E40" s="25" t="s">
        <v>383</v>
      </c>
      <c r="F40" s="16" t="s">
        <v>307</v>
      </c>
      <c r="G40" s="25" t="s">
        <v>356</v>
      </c>
      <c r="H40" s="16" t="s">
        <v>313</v>
      </c>
      <c r="I40" s="16" t="s">
        <v>309</v>
      </c>
      <c r="J40" s="25" t="s">
        <v>384</v>
      </c>
    </row>
    <row r="41" spans="1:10" ht="22.5">
      <c r="A41" s="173" t="s">
        <v>276</v>
      </c>
      <c r="B41" s="174" t="s">
        <v>385</v>
      </c>
      <c r="C41" s="16" t="s">
        <v>294</v>
      </c>
      <c r="D41" s="16" t="s">
        <v>305</v>
      </c>
      <c r="E41" s="25" t="s">
        <v>386</v>
      </c>
      <c r="F41" s="16" t="s">
        <v>329</v>
      </c>
      <c r="G41" s="25" t="s">
        <v>85</v>
      </c>
      <c r="H41" s="16" t="s">
        <v>308</v>
      </c>
      <c r="I41" s="16" t="s">
        <v>309</v>
      </c>
      <c r="J41" s="25" t="s">
        <v>387</v>
      </c>
    </row>
    <row r="42" spans="1:10" ht="45">
      <c r="A42" s="173" t="s">
        <v>276</v>
      </c>
      <c r="B42" s="174" t="s">
        <v>385</v>
      </c>
      <c r="C42" s="16" t="s">
        <v>294</v>
      </c>
      <c r="D42" s="16" t="s">
        <v>295</v>
      </c>
      <c r="E42" s="25" t="s">
        <v>388</v>
      </c>
      <c r="F42" s="16" t="s">
        <v>307</v>
      </c>
      <c r="G42" s="25" t="s">
        <v>389</v>
      </c>
      <c r="H42" s="16" t="s">
        <v>313</v>
      </c>
      <c r="I42" s="16" t="s">
        <v>309</v>
      </c>
      <c r="J42" s="25" t="s">
        <v>390</v>
      </c>
    </row>
    <row r="43" spans="1:10" ht="13.5">
      <c r="A43" s="173" t="s">
        <v>276</v>
      </c>
      <c r="B43" s="174" t="s">
        <v>385</v>
      </c>
      <c r="C43" s="16" t="s">
        <v>294</v>
      </c>
      <c r="D43" s="16" t="s">
        <v>299</v>
      </c>
      <c r="E43" s="25" t="s">
        <v>353</v>
      </c>
      <c r="F43" s="16" t="s">
        <v>316</v>
      </c>
      <c r="G43" s="25" t="s">
        <v>317</v>
      </c>
      <c r="H43" s="16" t="s">
        <v>337</v>
      </c>
      <c r="I43" s="16" t="s">
        <v>309</v>
      </c>
      <c r="J43" s="25" t="s">
        <v>391</v>
      </c>
    </row>
    <row r="44" spans="1:10" ht="13.5">
      <c r="A44" s="173" t="s">
        <v>276</v>
      </c>
      <c r="B44" s="174" t="s">
        <v>385</v>
      </c>
      <c r="C44" s="16" t="s">
        <v>300</v>
      </c>
      <c r="D44" s="16" t="s">
        <v>320</v>
      </c>
      <c r="E44" s="25" t="s">
        <v>392</v>
      </c>
      <c r="F44" s="16" t="s">
        <v>340</v>
      </c>
      <c r="G44" s="25" t="s">
        <v>393</v>
      </c>
      <c r="H44" s="16" t="s">
        <v>313</v>
      </c>
      <c r="I44" s="16" t="s">
        <v>309</v>
      </c>
      <c r="J44" s="25" t="s">
        <v>392</v>
      </c>
    </row>
    <row r="45" spans="1:10" ht="13.5">
      <c r="A45" s="173" t="s">
        <v>276</v>
      </c>
      <c r="B45" s="174" t="s">
        <v>385</v>
      </c>
      <c r="C45" s="16" t="s">
        <v>300</v>
      </c>
      <c r="D45" s="16" t="s">
        <v>394</v>
      </c>
      <c r="E45" s="25" t="s">
        <v>395</v>
      </c>
      <c r="F45" s="16" t="s">
        <v>307</v>
      </c>
      <c r="G45" s="25" t="s">
        <v>356</v>
      </c>
      <c r="H45" s="16" t="s">
        <v>313</v>
      </c>
      <c r="I45" s="16" t="s">
        <v>309</v>
      </c>
      <c r="J45" s="25" t="s">
        <v>395</v>
      </c>
    </row>
    <row r="46" spans="1:10" ht="13.5">
      <c r="A46" s="173" t="s">
        <v>276</v>
      </c>
      <c r="B46" s="174" t="s">
        <v>385</v>
      </c>
      <c r="C46" s="16" t="s">
        <v>302</v>
      </c>
      <c r="D46" s="16" t="s">
        <v>303</v>
      </c>
      <c r="E46" s="25" t="s">
        <v>396</v>
      </c>
      <c r="F46" s="16" t="s">
        <v>329</v>
      </c>
      <c r="G46" s="25" t="s">
        <v>330</v>
      </c>
      <c r="H46" s="16" t="s">
        <v>313</v>
      </c>
      <c r="I46" s="16" t="s">
        <v>309</v>
      </c>
      <c r="J46" s="25" t="s">
        <v>396</v>
      </c>
    </row>
  </sheetData>
  <mergeCells count="16">
    <mergeCell ref="A3:J3"/>
    <mergeCell ref="A4:H4"/>
    <mergeCell ref="A8:A11"/>
    <mergeCell ref="B8:B11"/>
    <mergeCell ref="A12:A17"/>
    <mergeCell ref="B12:B17"/>
    <mergeCell ref="A36:A40"/>
    <mergeCell ref="B36:B40"/>
    <mergeCell ref="A41:A46"/>
    <mergeCell ref="B41:B46"/>
    <mergeCell ref="A18:A22"/>
    <mergeCell ref="B18:B22"/>
    <mergeCell ref="A23:A28"/>
    <mergeCell ref="B23:B28"/>
    <mergeCell ref="A29:A35"/>
    <mergeCell ref="B29:B35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16</vt:i4>
      </vt:variant>
    </vt:vector>
  </HeadingPairs>
  <TitlesOfParts>
    <vt:vector size="33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上级转移支付补助项目支出预算表11!Print_Titles</vt:lpstr>
      <vt:lpstr>'市对下转移支付绩效目标表09-2'!Print_Titles</vt:lpstr>
      <vt:lpstr>'市对下转移支付预算表09-1'!Print_Titles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2025-02-10T02:50:57Z</dcterms:created>
  <dcterms:modified xsi:type="dcterms:W3CDTF">2025-02-10T03:12:26Z</dcterms:modified>
</cp:coreProperties>
</file>