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bookViews>
  <sheets>
    <sheet name="部门财务收支预算总表01-1" sheetId="1" r:id="rId2"/>
    <sheet name="部门收入预算表01-2" sheetId="2" r:id="rId3"/>
    <sheet name="部门支出预算表01-3" sheetId="3" r:id="rId4"/>
    <sheet name="部门财政拨款收支预算总表02-1" sheetId="4" r:id="rId5"/>
    <sheet name="一般公共预算支出预算表02-2" sheetId="5" r:id="rId6"/>
    <sheet name="一般公共预算“三公”经费支出预算表03" sheetId="6" r:id="rId7"/>
    <sheet name="部门基本支出预算表04" sheetId="7" r:id="rId8"/>
    <sheet name="部门项目支出预算表05-1" sheetId="8" r:id="rId9"/>
    <sheet name="部门项目支出绩效目标表05-2" sheetId="9" r:id="rId10"/>
    <sheet name="部门政府性基金预算支出预算表06" sheetId="10" r:id="rId11"/>
    <sheet name="部门政府采购预算表07" sheetId="11" r:id="rId12"/>
    <sheet name="部门政府购买服务预算表08" sheetId="12" r:id="rId13"/>
    <sheet name="市对下转移支付预算表09-1" sheetId="13" r:id="rId14"/>
    <sheet name="市对下转移支付绩效目标表09-2" sheetId="14" r:id="rId15"/>
    <sheet name="新增资产配置表10" sheetId="15" r:id="rId16"/>
    <sheet name="上级转移支付补助项目支出预算表11" sheetId="16" r:id="rId17"/>
    <sheet name="部门项目中期规划预算表12" sheetId="17"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0" iterate="0" iterateCount="100" iterateDelta="0.001"/>
</workbook>
</file>

<file path=xl/sharedStrings.xml><?xml version="1.0" encoding="utf-8"?>
<sst xmlns="http://schemas.openxmlformats.org/spreadsheetml/2006/main" count="1832" uniqueCount="610">
  <si>
    <t>预算01-1表</t>
  </si>
  <si>
    <t>2025年部门财务收支预算总表</t>
  </si>
  <si>
    <t>单位名称：昆明经济技术开发区第三小学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</si>
  <si>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</si>
  <si>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</si>
  <si>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</si>
  <si>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</si>
  <si>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</si>
  <si>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</si>
  <si>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</si>
  <si>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</si>
  <si>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</si>
  <si>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</si>
  <si>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</si>
  <si>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</si>
  <si>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</si>
  <si>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</si>
  <si>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</si>
  <si>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</si>
  <si>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</si>
  <si>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</si>
  <si>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</si>
  <si>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</si>
  <si>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</si>
  <si>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</si>
  <si>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</si>
  <si>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</si>
  <si>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</si>
  <si>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</si>
  <si>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</si>
  <si>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</si>
  <si>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</si>
  <si>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</si>
  <si>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</si>
  <si>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</si>
  <si>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</si>
  <si>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</si>
  <si>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</si>
  <si>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</si>
  <si>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</si>
  <si>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</si>
  <si>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</si>
  <si>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</si>
  <si>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</si>
  <si>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</si>
  <si>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</si>
  <si>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</si>
  <si>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</si>
  <si>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</si>
  <si>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</si>
  <si>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</si>
  <si>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</si>
  <si>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</si>
  <si>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</si>
  <si>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</si>
  <si>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</si>
  <si>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</si>
  <si>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</si>
  <si>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</si>
  <si>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</si>
  <si>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</si>
  <si>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</si>
  <si>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</si>
  <si>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</si>
  <si>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</si>
  <si>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</si>
  <si>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</si>
  <si>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</si>
  <si>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</si>
  <si>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</si>
  <si>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</si>
  <si>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</si>
  <si>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211005</t>
  </si>
  <si>
    <t>昆明经济技术开发区第三小学</t>
  </si>
  <si>
    <t>预算01-3表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</si>
  <si>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</si>
  <si>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</si>
  <si>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</si>
  <si>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</si>
  <si>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</si>
  <si>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</si>
  <si>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</si>
  <si>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</si>
  <si>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</si>
  <si>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</si>
  <si>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</si>
  <si>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</si>
  <si>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</si>
  <si>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</si>
  <si>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</si>
  <si>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</si>
  <si>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</si>
  <si>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</si>
  <si>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</si>
  <si>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</si>
  <si>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</si>
  <si>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</si>
  <si>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</si>
  <si>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</si>
  <si>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</si>
  <si>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</si>
  <si>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</si>
  <si>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</si>
  <si>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</si>
  <si>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</si>
  <si>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</si>
  <si>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</si>
  <si>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</si>
  <si>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</si>
  <si>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</si>
  <si>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</si>
  <si>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</si>
  <si>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</si>
  <si>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</si>
  <si>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</si>
  <si>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</si>
  <si>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</si>
  <si>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</si>
  <si>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</si>
  <si>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</si>
  <si>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</si>
  <si>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</si>
  <si>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</si>
  <si>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</si>
  <si>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</si>
  <si>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</si>
  <si>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</si>
  <si>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</si>
  <si>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</si>
  <si>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221</t>
  </si>
  <si>
    <t>住房保障支出</t>
  </si>
  <si>
    <t>22102</t>
  </si>
  <si>
    <t>住房改革支出</t>
  </si>
  <si>
    <t>2210201</t>
  </si>
  <si>
    <t>住房公积金</t>
  </si>
  <si>
    <t>预算02-1表</t>
  </si>
  <si>
    <t>2025年部门财政拨款收支预算总表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</si>
  <si>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</si>
  <si>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</si>
  <si>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</si>
  <si>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</si>
  <si>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</si>
  <si>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</si>
  <si>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</si>
  <si>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</si>
  <si>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</si>
  <si>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</si>
  <si>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</si>
  <si>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</si>
  <si>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</si>
  <si>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</si>
  <si>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</si>
  <si>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</si>
  <si>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</si>
  <si>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</si>
  <si>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</si>
  <si>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</si>
  <si>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</si>
  <si>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</si>
  <si>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</si>
  <si>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</si>
  <si>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</si>
  <si>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</si>
  <si>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</si>
  <si>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</si>
  <si>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</si>
  <si>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</si>
  <si>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</si>
  <si>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</si>
  <si>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</si>
  <si>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</si>
  <si>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2025年一般公共预算支出预算表（按功能科目分类）</t>
  </si>
  <si>
    <t>部门预算支出功能分类科目</t>
  </si>
  <si>
    <t>人员经费</t>
  </si>
  <si>
    <t>公用经费</t>
  </si>
  <si>
    <t>合  计</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</si>
  <si>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</si>
  <si>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</si>
  <si>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</si>
  <si>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</si>
  <si>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</si>
  <si>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</si>
  <si>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</si>
  <si>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</si>
  <si>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</si>
  <si>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</si>
  <si>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</si>
  <si>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</si>
  <si>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</si>
  <si>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</si>
  <si>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</si>
  <si>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</si>
  <si>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</si>
  <si>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</si>
  <si>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</si>
  <si>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</si>
  <si>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</si>
  <si>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</si>
  <si>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</si>
  <si>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</si>
  <si>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</si>
  <si>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</si>
  <si>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</si>
  <si>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</si>
  <si>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中国（云南）自由贸易试验区昆明片区社会事务局\昆明经济技术开发区社会事务局</t>
  </si>
  <si>
    <t>530184210000000000771</t>
  </si>
  <si>
    <t>事业人员基本支出工资</t>
  </si>
  <si>
    <t>30101</t>
  </si>
  <si>
    <t>基本工资</t>
  </si>
  <si>
    <t>30102</t>
  </si>
  <si>
    <t>津贴补贴</t>
  </si>
  <si>
    <t>30103</t>
  </si>
  <si>
    <t>奖金</t>
  </si>
  <si>
    <t>30107</t>
  </si>
  <si>
    <t>绩效工资</t>
  </si>
  <si>
    <t>530184210000000000774</t>
  </si>
  <si>
    <t>工会经费</t>
  </si>
  <si>
    <t>30228</t>
  </si>
  <si>
    <t>530184210000000000775</t>
  </si>
  <si>
    <t>一般公用经费</t>
  </si>
  <si>
    <t>30229</t>
  </si>
  <si>
    <t>福利费</t>
  </si>
  <si>
    <t>530184210000000000929</t>
  </si>
  <si>
    <t>社会保障缴费</t>
  </si>
  <si>
    <t>30108</t>
  </si>
  <si>
    <t>机关事业单位基本养老保险缴费</t>
  </si>
  <si>
    <t>30109</t>
  </si>
  <si>
    <t>职业年金缴费</t>
  </si>
  <si>
    <t>30110</t>
  </si>
  <si>
    <t>职工基本医疗保险缴费</t>
  </si>
  <si>
    <t>30112</t>
  </si>
  <si>
    <t>其他社会保障缴费</t>
  </si>
  <si>
    <t>530184210000000001099</t>
  </si>
  <si>
    <t>30113</t>
  </si>
  <si>
    <t>530184221100000210201</t>
  </si>
  <si>
    <t>公车购置及运维费</t>
  </si>
  <si>
    <t>30231</t>
  </si>
  <si>
    <t>公务用车运行维护费</t>
  </si>
  <si>
    <t>530184231100001573864</t>
  </si>
  <si>
    <t>离退休人员经费</t>
  </si>
  <si>
    <t>30302</t>
  </si>
  <si>
    <t>退休费</t>
  </si>
  <si>
    <t>30305</t>
  </si>
  <si>
    <t>生活补助</t>
  </si>
  <si>
    <t>530184231100001573948</t>
  </si>
  <si>
    <t>事业人员绩效奖励</t>
  </si>
  <si>
    <t>530184241100002171501</t>
  </si>
  <si>
    <t>其他人员支出</t>
  </si>
  <si>
    <t>30199</t>
  </si>
  <si>
    <t>其他工资福利支出</t>
  </si>
  <si>
    <t>530184241100002171502</t>
  </si>
  <si>
    <t>学校生均公用经费</t>
  </si>
  <si>
    <t>30201</t>
  </si>
  <si>
    <t>办公费</t>
  </si>
  <si>
    <t>30205</t>
  </si>
  <si>
    <t>水费</t>
  </si>
  <si>
    <t>30206</t>
  </si>
  <si>
    <t>电费</t>
  </si>
  <si>
    <t>30207</t>
  </si>
  <si>
    <t>邮电费</t>
  </si>
  <si>
    <t>30211</t>
  </si>
  <si>
    <t>差旅费</t>
  </si>
  <si>
    <t>30213</t>
  </si>
  <si>
    <t>维修（护）费</t>
  </si>
  <si>
    <t>30216</t>
  </si>
  <si>
    <t>培训费</t>
  </si>
  <si>
    <t>30226</t>
  </si>
  <si>
    <t>劳务费</t>
  </si>
  <si>
    <t>530184241100002171514</t>
  </si>
  <si>
    <t>遗属补助及抚恤金</t>
  </si>
  <si>
    <t>30304</t>
  </si>
  <si>
    <t>抚恤金</t>
  </si>
  <si>
    <t>530184251100003841491</t>
  </si>
  <si>
    <t>编外合同制人员公用经费</t>
  </si>
  <si>
    <t>530184251100003841512</t>
  </si>
  <si>
    <t>残疾人保障金</t>
  </si>
  <si>
    <t>30299</t>
  </si>
  <si>
    <t>其他商品和服务支出</t>
  </si>
  <si>
    <t>预算05-1表</t>
  </si>
  <si>
    <t>2025年部门项目支出预算表</t>
  </si>
  <si>
    <t>项目分类</t>
  </si>
  <si>
    <t>项目单位</t>
  </si>
  <si>
    <t>经济科目编码</t>
  </si>
  <si>
    <t>经济科目名称</t>
  </si>
  <si>
    <t>本年拨款</t>
  </si>
  <si>
    <t>其中：本次下达</t>
  </si>
  <si>
    <t>民生类</t>
  </si>
  <si>
    <t>530184210000000000608</t>
  </si>
  <si>
    <t>学生营养餐专项经费</t>
  </si>
  <si>
    <t>530184221100000667228</t>
  </si>
  <si>
    <t>物业管理项目专项经费</t>
  </si>
  <si>
    <t>30209</t>
  </si>
  <si>
    <t>物业管理费</t>
  </si>
  <si>
    <t>530184221100000667236</t>
  </si>
  <si>
    <t>保安服务费项目专项经费</t>
  </si>
  <si>
    <t>530184221100000667252</t>
  </si>
  <si>
    <t>课后服务项目专项经费</t>
  </si>
  <si>
    <t>530184221100000667253</t>
  </si>
  <si>
    <t>教师活动项目专项经费</t>
  </si>
  <si>
    <t>530184221100000667262</t>
  </si>
  <si>
    <t>教学设施设备项目专项经费</t>
  </si>
  <si>
    <t>31002</t>
  </si>
  <si>
    <t>办公设备购置</t>
  </si>
  <si>
    <t>530184221100000667305</t>
  </si>
  <si>
    <t>非同级财政拨款专项经费</t>
  </si>
  <si>
    <t>530184221100000996005</t>
  </si>
  <si>
    <t>课后服务费专项资金</t>
  </si>
  <si>
    <t>530184241100002167471</t>
  </si>
  <si>
    <t>学生营养餐（非同级财政拨款）专项资金</t>
  </si>
  <si>
    <t>530184251100003617612</t>
  </si>
  <si>
    <t>经开三小食堂费用专项经费</t>
  </si>
  <si>
    <t>530184251100003844459</t>
  </si>
  <si>
    <t>食堂项目专项资金</t>
  </si>
  <si>
    <t>530184251100003845455</t>
  </si>
  <si>
    <t>校园运动场地安全隐患整改专项资金</t>
  </si>
  <si>
    <t>预算05-2表</t>
  </si>
  <si>
    <t>2025年部门项目支出绩效目标表</t>
  </si>
  <si>
    <t>项目年度绩效目标</t>
  </si>
  <si>
    <t>一级指标</t>
  </si>
  <si>
    <t>二级指标</t>
  </si>
  <si>
    <t>三级指标</t>
  </si>
  <si>
    <t>指标性质</t>
  </si>
  <si>
    <t>指标值</t>
  </si>
  <si>
    <t>度量单位</t>
  </si>
  <si>
    <t>指标属性</t>
  </si>
  <si>
    <t>指标内容</t>
  </si>
  <si>
    <t>我校篮球场地面开裂脱胶，导致地面高低不平，足球场假草脱胶，表面假草脱落，存在安全隐患，极易造成学生受伤情况，现申请改造，篮球场和排球场面积2380平方米，单价合计196.8元，所需金额468384元；足球场面积1000平方，单价合计134.07元，所需金额134070元。上述两项合计所需资金602454元。</t>
  </si>
  <si>
    <t>产出指标</t>
  </si>
  <si>
    <t>数量指标</t>
  </si>
  <si>
    <t>场地修缮完成率</t>
  </si>
  <si>
    <t>=</t>
  </si>
  <si>
    <t>100</t>
  </si>
  <si>
    <t>%</t>
  </si>
  <si>
    <t>定量指标</t>
  </si>
  <si>
    <t>反映体育场地修缮完成率</t>
  </si>
  <si>
    <t>质量指标</t>
  </si>
  <si>
    <t>场地修缮验收合格率</t>
  </si>
  <si>
    <t>工作任务完成率=完成的工作任务/工作总任务*100%</t>
  </si>
  <si>
    <t>时效指标</t>
  </si>
  <si>
    <t>体育场地修缮完成时限</t>
  </si>
  <si>
    <t>&lt;=</t>
  </si>
  <si>
    <t>2025年12月31日</t>
  </si>
  <si>
    <t>天</t>
  </si>
  <si>
    <t>反映体育场地修缮完成时限</t>
  </si>
  <si>
    <t>成本指标</t>
  </si>
  <si>
    <t>经济成本指标</t>
  </si>
  <si>
    <t>602454</t>
  </si>
  <si>
    <t>元</t>
  </si>
  <si>
    <t>反映场地修缮成本情况</t>
  </si>
  <si>
    <t>效益指标</t>
  </si>
  <si>
    <t>可持续影响</t>
  </si>
  <si>
    <t>持续提升科学改善体质的健康观念</t>
  </si>
  <si>
    <t>达标</t>
  </si>
  <si>
    <t>定性指标</t>
  </si>
  <si>
    <t>反映持续提升科学改善体质的健康观念</t>
  </si>
  <si>
    <t>满意度指标</t>
  </si>
  <si>
    <t>服务对象满意度</t>
  </si>
  <si>
    <t>学生满意度</t>
  </si>
  <si>
    <t>&gt;=</t>
  </si>
  <si>
    <t>90</t>
  </si>
  <si>
    <t>反映学生满意度</t>
  </si>
  <si>
    <t>为了满足新时代学校对外宣传的需要，学校拟报请在2025年年度预算中采购教学设备一批，实现学校宣传制作、视频采集及现代化办学要求。我校新册校区图书总数为21290本，学生人数为1652，生均12.89本不达标，还需购买11750本。按照图书均价20元/本，共计需要图书购买资金235000元。现财务室需要购买一台台式电脑，预计所需金额5000元.特申请更换115套（见附表）。教室内交互智能平板也已因老旧而无法使用，申请更换4台（见附表），所需经费104000元.</t>
  </si>
  <si>
    <t>购置设备种类数量</t>
  </si>
  <si>
    <t>种</t>
  </si>
  <si>
    <t>反映部门购置设备种类数量的情况。</t>
  </si>
  <si>
    <t>购置设备验收合格率</t>
  </si>
  <si>
    <t>反映购置设备验收合格情况
验收合格率=验收合格的设备/购置总设备*100%</t>
  </si>
  <si>
    <t>购置设备利用率</t>
  </si>
  <si>
    <t>反映设备利用的情况
设备利用率=利用的设备/购置总设备*100%</t>
  </si>
  <si>
    <t>购置设备完成率</t>
  </si>
  <si>
    <t>反映购置设备验收完成情况
工作任务完成率=完成的工作任务/工作总任务*100%</t>
  </si>
  <si>
    <t>购置设备完成时限</t>
  </si>
  <si>
    <t>年</t>
  </si>
  <si>
    <t>反映购置设备完成时限情况。</t>
  </si>
  <si>
    <t>设备持续使用年限</t>
  </si>
  <si>
    <t>反映新投入设备使用年限情况。</t>
  </si>
  <si>
    <t>教职工满意度</t>
  </si>
  <si>
    <t>通过开展问卷调查的形式来反映服务对象对购置设备的整体满意情况。</t>
  </si>
  <si>
    <t>按照经费保障财政补贴 250元/生/学期，家长自愿购买服务，学校收取服务费最高不超过 400 元/生/学期的要求，2025年我校所需财政补贴金额为1563000元（250元*3126人*2学期）；2025年我校所需课后服务收费金额为2500800元（400元*3126人*2学期）；共计需要课后服务资金4063800元。</t>
  </si>
  <si>
    <t>课后服务课程覆盖人数</t>
  </si>
  <si>
    <t>1500</t>
  </si>
  <si>
    <t>人</t>
  </si>
  <si>
    <t>反映开展课后服务课程学生覆盖的情况</t>
  </si>
  <si>
    <t>课后服务内容的系统性、连贯性和多样性</t>
  </si>
  <si>
    <t>合格</t>
  </si>
  <si>
    <t>反映开展课后服务内容质量</t>
  </si>
  <si>
    <t>课后服务完成时限</t>
  </si>
  <si>
    <t>2025年12月底</t>
  </si>
  <si>
    <t>反映课后服务完成时限</t>
  </si>
  <si>
    <t>社会效益</t>
  </si>
  <si>
    <t>学生在学业、身心健康、社交能力、创新等方面的进步</t>
  </si>
  <si>
    <t>进步明显</t>
  </si>
  <si>
    <t>反映学生在学业、身心健康、社交能力、创新等方面的进步的情况</t>
  </si>
  <si>
    <t>通过参加课后服务，学生的综合素质可以得到提升</t>
  </si>
  <si>
    <t>提升学生综合素质</t>
  </si>
  <si>
    <t>反映课后服务提升学生的综合素质情况</t>
  </si>
  <si>
    <t>学生对课后服务的满意度</t>
  </si>
  <si>
    <t>通过开展课后服务项目问卷调查，根据学生满意度情况进行评分</t>
  </si>
  <si>
    <t>预计2025年我校学生供给营养餐，按3126人×5元×190天的标准核算。其中，2660000元从自有资金学生营养餐经费中列支，故2025年所需一般公共预算财政资金学生营养餐资金为309700元。</t>
  </si>
  <si>
    <t>学生营养餐覆盖人数</t>
  </si>
  <si>
    <t>反映学生营养餐覆盖人数的情况</t>
  </si>
  <si>
    <t>营养餐提供食品合格率</t>
  </si>
  <si>
    <t>95</t>
  </si>
  <si>
    <t>合格率=食品合格数/总食品数量*100%</t>
  </si>
  <si>
    <t>营养餐完成时限</t>
  </si>
  <si>
    <t>2025年1月-12月</t>
  </si>
  <si>
    <t>反应营养餐完成时限的情况</t>
  </si>
  <si>
    <t>改善学生营养餐健康情况和身体状况</t>
  </si>
  <si>
    <t>反应学生营养餐健康情况和身体状况</t>
  </si>
  <si>
    <t>持续提升科学营养餐改善体质的健康观念</t>
  </si>
  <si>
    <t>反应持续提升科学营养餐改善体质的健康观念的我那个情况</t>
  </si>
  <si>
    <t>通过开展学生营养餐问卷调查，根据学生满意度情况进行评分</t>
  </si>
  <si>
    <t>所需金额2969700元，预计2025年我校学生供给营养餐，按3126人×5元×190天的标准核算。其中，2660000元从自有资金学生营养餐经费中列支，故2025年所需一般公共预算财政资金学生营养餐资金为309700元。</t>
  </si>
  <si>
    <t>营养餐完成率</t>
  </si>
  <si>
    <t>1月-12月</t>
  </si>
  <si>
    <t>营养餐单价5</t>
  </si>
  <si>
    <t>反应营养餐单价情况</t>
  </si>
  <si>
    <t>反应学生满意度</t>
  </si>
  <si>
    <t>2025年春季学期，学校学生人数预计为1750人，按照1:100的工勤人员比例，预计所需工勤人员为18人，其中，食堂主管1人，每月6500元，合计78000元；主厨1人，每月8000元，合计96000元；副厨3人，每月6500元，合计234000元；切配4人，每月4500元，合计216000元；洗捡9人，每月3500元，合计378000元。预计一共需要支付工勤人员工资1002000元。</t>
  </si>
  <si>
    <t>食堂所需人数</t>
  </si>
  <si>
    <t>18</t>
  </si>
  <si>
    <t>反映实际所需人数</t>
  </si>
  <si>
    <t>食堂工作人员在岗率</t>
  </si>
  <si>
    <t>98</t>
  </si>
  <si>
    <t>反映食堂人员在岗的情况。人员在岗率=实际在岗工时/应在岗工时*100%</t>
  </si>
  <si>
    <t>工作人员是否胜任该项工作</t>
  </si>
  <si>
    <t>是/否</t>
  </si>
  <si>
    <t>反映工作人员胜任工作情况</t>
  </si>
  <si>
    <t>1002000</t>
  </si>
  <si>
    <t>反映资金需求情况</t>
  </si>
  <si>
    <t>增加就业岗位数</t>
  </si>
  <si>
    <t>个</t>
  </si>
  <si>
    <t>反映增加就业岗位情况</t>
  </si>
  <si>
    <t>提高就业人员收入情况</t>
  </si>
  <si>
    <t>是否</t>
  </si>
  <si>
    <t>反映就业人员收入情况</t>
  </si>
  <si>
    <t>师生满意度</t>
  </si>
  <si>
    <t>反映师生人员满意程度。</t>
  </si>
  <si>
    <t>非同级财政拨款经费:包括生均公用经费、家庭经济困难学生生活补助、义务教育阶段随班就读特殊教育经费、结转资金和其他非同级财政拨款收入。。</t>
  </si>
  <si>
    <t>完成时限</t>
  </si>
  <si>
    <t>2024年12月31日</t>
  </si>
  <si>
    <t>反映完成时限</t>
  </si>
  <si>
    <t>教育可持续影响率</t>
  </si>
  <si>
    <t>云南省城乡义务教育学校公用经费管理办法（云财教【2017】388号）</t>
  </si>
  <si>
    <t>维护执勤区域内的治安秩序，做好防火防盗防抢劫防破坏防自然灾害的工作，及时发现和处理可疑情况，减少治安状况发生。年度内预计聘用保安人数达24人.</t>
  </si>
  <si>
    <t>聘用保安人数</t>
  </si>
  <si>
    <t>24</t>
  </si>
  <si>
    <t>反映学校聘用保安人数情况</t>
  </si>
  <si>
    <t>保安人员在岗率</t>
  </si>
  <si>
    <t>反应保安人员在岗情况</t>
  </si>
  <si>
    <t>人身财产安全事故率</t>
  </si>
  <si>
    <t>反映人身财产安全事故的情况</t>
  </si>
  <si>
    <t>保安服务完成时限</t>
  </si>
  <si>
    <t>反映保安服务完成时限</t>
  </si>
  <si>
    <t>安保服务费支付时限</t>
  </si>
  <si>
    <t>反映安保服务费支付时限的情况</t>
  </si>
  <si>
    <t>保障师生人身财产安全</t>
  </si>
  <si>
    <t>反映校园内师生安全事故发生情况</t>
  </si>
  <si>
    <t>通过开展保安服务问卷调查，根据教职工满意度情况进行评分</t>
  </si>
  <si>
    <t>1.体育教师服装费
体育教师是学校体育工作的骨干力量，他们具有室外工作的特点，工作十分辛苦。体育教师在体育课中要做大量的运动技术示范，而大幅度的运动技术示范要求体育教师着装具备宽松柔软、弹性好等运动服装的特点。所以，运动服装是体育教师在正常体育教学过程中所必备的兼具运动性、示
范性、安全性的职业专用服装，这就像军人穿军装、警察穿警服一样，穿着运动服装上体育课是体育教师的职业特点和需要。按照《中华人民共和国体育法》规定，应当解决好他们的教学工作服装等有关政策性问题。按照在校体育教师人数 教师活动专项经费项目测算过程：所需金额116800元。（大写：拾壹万陆仟捌佰元整）
测算依据：
1.教职工体检费
为进一步保障我校教师生活质量，大力推进教师社会化管理服务工作，关爱教师身体健康，促进社会和谐发展，需要开展全体教职工体检活动。具体为：
（1）在职在编教师及同工同酬教师每人1000元的标准，2025年预计在职在编教师77人，同工同酬教师61人,2类人员共有138人，共计需要体检费138000元；其中体检费600元/人从基本支出---福利费中列支，“教职工体检费”所需经费为400元*138人=55200元。
（2）退休教师每人600元，56人共计33600元。
以上2项教师体检费共计88800元。
2.退休教师活动经费。
为使离退休教师“老有所学”？“老有所乐”而设项开支，主要用于离退休教师开展集体和个人活动，给生病退休教师予以慰问。逢国庆、中秋节、老人节、春节从该项经费中给每位退休教师发放一次慰问金。2025年我校预计有56名退休教师，按500元每人计算，共需要28000元。</t>
  </si>
  <si>
    <t>退休教师活动费完成人数</t>
  </si>
  <si>
    <t>40</t>
  </si>
  <si>
    <t>反映退休教师完成人数情况</t>
  </si>
  <si>
    <t>确保在职教职工体检完成人数</t>
  </si>
  <si>
    <t>反映在职教职工体检完成人数。</t>
  </si>
  <si>
    <t>活动完成质量合格率</t>
  </si>
  <si>
    <t>反映活动完成质量情况
合格率=合格的工作任务/工作总任务*100%</t>
  </si>
  <si>
    <t>确保体育教师服装费完成时间</t>
  </si>
  <si>
    <t>2024年年底</t>
  </si>
  <si>
    <t>反映体育教师服装费完成时间。</t>
  </si>
  <si>
    <t>确保退休教师活动完成时间</t>
  </si>
  <si>
    <t>反映退休教师活动完成时间</t>
  </si>
  <si>
    <t>提升教职工幸福感</t>
  </si>
  <si>
    <t>保障师生工作、维护社会和谐稳定</t>
  </si>
  <si>
    <t>教职工的满意度</t>
  </si>
  <si>
    <t>通过开展教师活动问卷调查，根据教职工满意度情况进行评分</t>
  </si>
  <si>
    <t>2025年春季学期，昆明经济技术开发区第三小学预计将有2300名学生在学校食用中餐，预计每餐的价格为12.5元。除去农村义务教育学生营养改善经费5元，预计每餐购买大米、肉食、蔬菜、油盐等必须品还需要金额7.5元左右，全年累计需要金额5175000元。</t>
  </si>
  <si>
    <t>保障学生人数</t>
  </si>
  <si>
    <t>&gt;</t>
  </si>
  <si>
    <t>1000</t>
  </si>
  <si>
    <t>保障每天供餐的学生人数情况</t>
  </si>
  <si>
    <t>食堂项目完成的时限</t>
  </si>
  <si>
    <t>2025年12月</t>
  </si>
  <si>
    <t>月</t>
  </si>
  <si>
    <t>食堂项目完成的时限情况</t>
  </si>
  <si>
    <t>5175000</t>
  </si>
  <si>
    <t>食堂经费的使用情况。</t>
  </si>
  <si>
    <t>食堂项目促进周边就业</t>
  </si>
  <si>
    <t>效果显著</t>
  </si>
  <si>
    <t>食堂项目促进周边就业情况</t>
  </si>
  <si>
    <t>为了满足新时代学校办学环境的需求，学校拟申请在2025年年度预算中采购物业管理项目，负责学校保洁、工程维修、会务、绿化管养等服务。年度内预计物业巡查次数达36次。</t>
  </si>
  <si>
    <t>预计年度内物业管理巡查次数达到</t>
  </si>
  <si>
    <t>36</t>
  </si>
  <si>
    <t>次</t>
  </si>
  <si>
    <t>反映物业管理巡查次数情况</t>
  </si>
  <si>
    <t>绿化管养完成率</t>
  </si>
  <si>
    <t>绿化管养工作任务完成率=完成的工作任务/工作总任务*100%</t>
  </si>
  <si>
    <t>卫生保洁完成率</t>
  </si>
  <si>
    <t>卫生保洁工作任务完成率=完成的工作任务/工作总任务*100%</t>
  </si>
  <si>
    <t>维修维护完成率</t>
  </si>
  <si>
    <t>维修维护工作任务完成率=完成的工作任务/工作总任务*100%</t>
  </si>
  <si>
    <t>工作完成时限</t>
  </si>
  <si>
    <t>2024年1月-12月</t>
  </si>
  <si>
    <t>反映物业工作完成时限的情况</t>
  </si>
  <si>
    <t>保障为学校师生创造一个良好的学习环境</t>
  </si>
  <si>
    <t>反映绿化、安保、安防、保洁等服务满足委托单位的程度。</t>
  </si>
  <si>
    <t>通过开展问卷调查来反映保洁、餐饮服务、绿化养护服务受益人员满意程度。</t>
  </si>
  <si>
    <t>2025年我校所需课后服务收费金额为2500800元（400元*3126人*2学期）</t>
  </si>
  <si>
    <t>课后服务课程种类</t>
  </si>
  <si>
    <t>反映课后服务课程种类</t>
  </si>
  <si>
    <t>课后服务完成质量</t>
  </si>
  <si>
    <t>反映课后服务完成质量</t>
  </si>
  <si>
    <t>课后服务项目完成时限</t>
  </si>
  <si>
    <t>2024年12月底</t>
  </si>
  <si>
    <t>反映课后服务项目完成时限的情况</t>
  </si>
  <si>
    <t>持续提升学生综合素质</t>
  </si>
  <si>
    <t>反映课后服务持续提升学生这素质的情况</t>
  </si>
  <si>
    <t>通过开展问卷调查的形式来反映课后服务学生满意度的情况</t>
  </si>
  <si>
    <t>预算06表</t>
  </si>
  <si>
    <t>2025年部门政府性基金预算支出预算表</t>
  </si>
  <si>
    <t>政府性基金预算支出预算表</t>
  </si>
  <si>
    <t>单位名称：昆明市发展和改革委员会</t>
  </si>
  <si>
    <t>政府性基金预算支出</t>
  </si>
  <si>
    <t>预算07表</t>
  </si>
  <si>
    <t>2025年部门政府采购预算表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</si>
  <si>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</si>
  <si>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</si>
  <si>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</si>
  <si>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</si>
  <si>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</si>
  <si>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</si>
  <si>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</si>
  <si>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</si>
  <si>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</si>
  <si>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</si>
  <si>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餐饮服务</t>
  </si>
  <si>
    <t>物业管理服务专项经费</t>
  </si>
  <si>
    <t>物业管理服务</t>
  </si>
  <si>
    <t>保安服务专项经费</t>
  </si>
  <si>
    <t>保安服务</t>
  </si>
  <si>
    <t>教学设备采购专项经费(复印纸)</t>
  </si>
  <si>
    <t>复印纸</t>
  </si>
  <si>
    <t>教学设备采购专项经费(办公设备购置-课桌椅)</t>
  </si>
  <si>
    <t>家具</t>
  </si>
  <si>
    <t>教学设备采购专项经费(办公设备购置-图书)</t>
  </si>
  <si>
    <t>普通图书</t>
  </si>
  <si>
    <t>教学设备采购专项经费(办公设备购置-交互智能平板)</t>
  </si>
  <si>
    <t>设备</t>
  </si>
  <si>
    <t>教学设备采购专项经费(办公设备购置-台式电脑)</t>
  </si>
  <si>
    <t>台式计算机</t>
  </si>
  <si>
    <t>学生营养餐专项经费(非同级财政拨款)</t>
  </si>
  <si>
    <t>其他服务</t>
  </si>
  <si>
    <t>校园运动场地隐患整改专项资金</t>
  </si>
  <si>
    <t>其他建筑物、构筑物修缮</t>
  </si>
  <si>
    <t>备注：当面向中小企业预留资金大于合计时，面向中小企业预留资金为三年预计数。</t>
  </si>
  <si>
    <t>预算08表</t>
  </si>
  <si>
    <t>2025年部门政府购买服务预算表</t>
  </si>
  <si>
    <t>政府购买服务项目</t>
  </si>
  <si>
    <t>政府购买服务指导性目录代码</t>
  </si>
  <si>
    <t>基本支出/项目支出</t>
  </si>
  <si>
    <t>所属服务类别</t>
  </si>
  <si>
    <t>所属服务领域</t>
  </si>
  <si>
    <t>购买内容简述</t>
  </si>
  <si>
    <t>预算09-1表</t>
  </si>
  <si>
    <t>2025年市对下转移支付预算表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</si>
  <si>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</si>
  <si>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</si>
  <si>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</si>
  <si>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</si>
  <si>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</si>
  <si>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</si>
  <si>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</si>
  <si>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</si>
  <si>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</si>
  <si>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</si>
  <si>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</si>
  <si>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</si>
  <si>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</si>
  <si>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</si>
  <si>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</si>
  <si>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</si>
  <si>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</si>
  <si>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</si>
  <si>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</si>
  <si>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</si>
  <si>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</si>
  <si>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</si>
  <si>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</si>
  <si>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2025年市对下转移支付绩效目标表</t>
  </si>
  <si>
    <t xml:space="preserve">预算10表
</t>
  </si>
  <si>
    <t>2025年新增资产配置预算表</t>
  </si>
  <si>
    <t>资产类别</t>
  </si>
  <si>
    <t>资产分类代码.名称</t>
  </si>
  <si>
    <t>资产名称</t>
  </si>
  <si>
    <t>计量单位</t>
  </si>
  <si>
    <t>财政部门批复数（元）</t>
  </si>
  <si>
    <t>单价</t>
  </si>
  <si>
    <t>金额</t>
  </si>
  <si>
    <t>预算11表</t>
  </si>
  <si>
    <t>2025年上级转移支付补助项目支出预算表</t>
  </si>
  <si>
    <t>上级补助</t>
  </si>
  <si>
    <t>预算12表</t>
  </si>
  <si>
    <t>2025年部门项目中期规划预算表</t>
  </si>
  <si>
    <t>项目级次</t>
  </si>
  <si>
    <t>2025年</t>
  </si>
  <si>
    <t>2026年</t>
  </si>
  <si>
    <t>2027年</t>
  </si>
  <si>
    <t>312 民生类</t>
  </si>
  <si>
    <t>本级</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</si>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</sst>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1" formatCode="#,##0.00;-#,##0.00;;@"/>
    <numFmt numFmtId="172" formatCode="#,##0;-#,##0;;@"/>
    <numFmt numFmtId="173" formatCode="HH:mm:ss"/>
    <numFmt numFmtId="174" formatCode="yyyy-MM-dd"/>
    <numFmt numFmtId="175" formatCode="yyyy-MM-dd HH:mm:ss"/>
  </numFmts>
  <fonts count="16">
    <font>
      <sz val="11"/>
      <color theme="1"/>
      <name val="Calibri"/>
      <scheme val="minor"/>
    </font>
    <font>
      <sz val="9"/>
      <color auto="1"/>
      <name val="宋体"/>
    </font>
    <font>
      <sz val="10"/>
      <color rgb="FF000000"/>
      <name val="宋体"/>
    </font>
    <font>
      <sz val="9"/>
      <color rgb="FF000000"/>
      <name val="宋体"/>
    </font>
    <font>
      <b/>
      <sz val="23.950000000000003"/>
      <color rgb="FF000000"/>
      <name val="宋体"/>
    </font>
    <font>
      <sz val="10"/>
      <color rgb="FF000000"/>
      <name val="Arial"/>
    </font>
    <font>
      <sz val="9.75"/>
      <color rgb="FF000000"/>
      <name val="SimSun"/>
    </font>
    <font>
      <sz val="9"/>
      <color theme="1"/>
      <name val="宋体"/>
    </font>
    <font>
      <b/>
      <sz val="9"/>
      <color rgb="FF000000"/>
      <name val="宋体"/>
    </font>
    <font>
      <b/>
      <sz val="9"/>
      <color theme="1"/>
      <name val="宋体"/>
    </font>
    <font>
      <b/>
      <sz val="21"/>
      <color rgb="FF000000"/>
      <name val="宋体"/>
    </font>
    <font>
      <sz val="11"/>
      <color rgb="FF000000"/>
      <name val="宋体"/>
    </font>
    <font>
      <b/>
      <sz val="18"/>
      <color rgb="FF000000"/>
      <name val="宋体"/>
    </font>
    <font>
      <b/>
      <sz val="23"/>
      <color rgb="FF000000"/>
      <name val="宋体"/>
    </font>
    <font>
      <b/>
      <sz val="22"/>
      <color rgb="FF000000"/>
      <name val="宋体"/>
    </font>
    <font>
      <sz val="10"/>
      <color rgb="FFFFFFFF"/>
      <name val="宋体"/>
    </font>
  </fonts>
  <fills count="3">
    <fill>
      <patternFill patternType="none"/>
    </fill>
    <fill>
      <patternFill patternType="gray125"/>
    </fill>
    <fill>
      <patternFill patternType="solid">
        <fgColor rgb="FFFFFFFF"/>
      </patternFill>
    </fill>
  </fills>
  <borders count="16">
    <border>
      <left/>
      <right/>
      <top/>
      <bottom/>
    </border>
    <border>
      <left>
        <color rgb="0"/>
      </left>
      <right>
        <color rgb="0"/>
      </right>
      <top>
        <color rgb="0"/>
      </top>
      <bottom>
        <color rgb="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color rgb="0"/>
      </bottom>
    </border>
    <border>
      <left>
        <color rgb="0"/>
      </left>
      <right style="thin">
        <color rgb="FF000000"/>
      </right>
      <top style="thin">
        <color rgb="FF000000"/>
      </top>
      <bottom>
        <color rgb="0"/>
      </bottom>
    </border>
    <border>
      <left>
        <color rgb="0"/>
      </left>
      <right>
        <color rgb="0"/>
      </right>
      <top style="thin">
        <color rgb="FF000000"/>
      </top>
      <bottom style="thin">
        <color rgb="FF000000"/>
      </bottom>
    </border>
    <border>
      <left>
        <color rgb="0"/>
      </left>
      <right style="thin">
        <color rgb="FF000000"/>
      </right>
      <top style="thin">
        <color rgb="FF000000"/>
      </top>
      <bottom style="thin">
        <color rgb="FF000000"/>
      </bottom>
    </border>
    <border>
      <left style="thin">
        <color rgb="FF000000"/>
      </left>
      <right style="thin">
        <color rgb="FF000000"/>
      </right>
      <top>
        <color rgb="0"/>
      </top>
      <bottom>
        <color rgb="0"/>
      </bottom>
    </border>
    <border>
      <left>
        <color rgb="0"/>
      </left>
      <right style="thin">
        <color rgb="FF000000"/>
      </right>
      <top>
        <color rgb="0"/>
      </top>
      <bottom>
        <color rgb="0"/>
      </bottom>
    </border>
    <border>
      <left>
        <color rgb="0"/>
      </left>
      <right>
        <color rgb="0"/>
      </right>
      <top>
        <color rgb="0"/>
      </top>
      <bottom style="thin">
        <color rgb="FF000000"/>
      </bottom>
    </border>
    <border>
      <left>
        <color rgb="0"/>
      </left>
      <right style="thin">
        <color rgb="FF000000"/>
      </right>
      <top>
        <color rgb="0"/>
      </top>
      <bottom style="thin">
        <color rgb="FF000000"/>
      </bottom>
    </border>
    <border>
      <left style="thin">
        <color rgb="FF000000"/>
      </left>
      <right style="thin">
        <color rgb="FF000000"/>
      </right>
      <top>
        <color rgb="0"/>
      </top>
      <bottom style="thin">
        <color rgb="FF000000"/>
      </bottom>
    </border>
    <border>
      <left style="thin">
        <color rgb="FF000000"/>
      </left>
      <right>
        <color rgb="0"/>
      </right>
      <top style="thin">
        <color rgb="FF000000"/>
      </top>
      <bottom style="thin">
        <color rgb="FF000000"/>
      </bottom>
    </border>
    <border>
      <left style="thin">
        <color rgb="FF000000"/>
      </left>
      <right>
        <color rgb="0"/>
      </right>
      <top style="thin">
        <color rgb="FF000000"/>
      </top>
      <bottom>
        <color rgb="0"/>
      </bottom>
    </border>
    <border>
      <left style="thin">
        <color rgb="FF000000"/>
      </left>
      <right>
        <color rgb="0"/>
      </right>
      <top>
        <color rgb="0"/>
      </top>
      <bottom style="thin">
        <color rgb="FF000000"/>
      </bottom>
    </border>
    <border>
      <left>
        <color rgb="FF800080"/>
      </left>
      <right>
        <color rgb="FF800080"/>
      </right>
      <top>
        <color rgb="FF800080"/>
      </top>
      <bottom>
        <color rgb="FF800080"/>
      </bottom>
    </border>
  </borders>
  <cellStyleXfs count="8">
    <xf numFmtId="0" fontId="0" fillId="0" borderId="1" quotePrefix="0"/>
    <xf numFmtId="171" fontId="1" fillId="0" borderId="2">
      <alignment horizontal="right" vertical="center"/>
    </xf>
    <xf numFmtId="49" fontId="1" fillId="0" borderId="2">
      <alignment horizontal="left" vertical="center" wrapText="1"/>
    </xf>
    <xf numFmtId="173" fontId="1" fillId="0" borderId="2">
      <alignment horizontal="right" vertical="center"/>
    </xf>
    <xf numFmtId="174" fontId="1" fillId="0" borderId="2">
      <alignment horizontal="right" vertical="center"/>
    </xf>
    <xf numFmtId="175" fontId="1" fillId="0" borderId="2">
      <alignment horizontal="right" vertical="center"/>
    </xf>
    <xf numFmtId="10" fontId="1" fillId="0" borderId="2">
      <alignment horizontal="right" vertical="center"/>
    </xf>
    <xf numFmtId="172" fontId="1" fillId="0" borderId="2">
      <alignment horizontal="right" vertical="center"/>
    </xf>
  </cellStyleXfs>
  <cellXfs count="210">
    <xf numFmtId="0" fontId="0" fillId="0" borderId="1" xfId="0" applyFont="1" applyBorder="1" quotePrefix="0"/>
    <xf numFmtId="171" fontId="1" fillId="0" borderId="2" xfId="1" applyFont="1" applyBorder="1" applyNumberFormat="1">
      <alignment horizontal="right" vertical="center"/>
    </xf>
    <xf numFmtId="49" fontId="1" fillId="0" borderId="2" xfId="2" applyFont="1" applyBorder="1" applyNumberFormat="1">
      <alignment horizontal="left" vertical="center" wrapText="1"/>
    </xf>
    <xf numFmtId="173" fontId="1" fillId="0" borderId="2" xfId="3" applyFont="1" applyBorder="1" applyNumberFormat="1">
      <alignment horizontal="right" vertical="center"/>
    </xf>
    <xf numFmtId="174" fontId="1" fillId="0" borderId="2" xfId="4" applyFont="1" applyBorder="1" applyNumberFormat="1">
      <alignment horizontal="right" vertical="center"/>
    </xf>
    <xf numFmtId="175" fontId="1" fillId="0" borderId="2" xfId="5" applyFont="1" applyBorder="1" applyNumberFormat="1">
      <alignment horizontal="right" vertical="center"/>
    </xf>
    <xf numFmtId="10" fontId="1" fillId="0" borderId="2" xfId="6" applyFont="1" applyBorder="1" applyNumberFormat="1">
      <alignment horizontal="right" vertical="center"/>
    </xf>
    <xf numFmtId="172" fontId="1" fillId="0" borderId="2" xfId="7" applyFont="1" applyBorder="1" applyNumberFormat="1">
      <alignment horizontal="right" vertical="center"/>
    </xf>
    <xf numFmtId="0" fontId="0" fillId="0" borderId="1" xfId="0" applyFont="1" applyBorder="1" quotePrefix="0">
      <alignment horizontal="center" vertical="center"/>
    </xf>
    <xf numFmtId="0" fontId="2" fillId="2" borderId="1" xfId="0" applyFont="1" applyFill="1" applyBorder="1" quotePrefix="0">
      <alignment horizontal="right" vertical="center" wrapText="1"/>
      <protection locked="0"/>
    </xf>
    <xf numFmtId="0" fontId="3" fillId="2" borderId="1" xfId="0" applyFont="1" applyFill="1" applyBorder="1" quotePrefix="0">
      <alignment horizontal="right" vertical="center" wrapText="1"/>
      <protection locked="0"/>
    </xf>
    <xf numFmtId="0" fontId="4" fillId="2" borderId="1" xfId="0" applyFont="1" applyFill="1" applyBorder="1" quotePrefix="1">
      <alignment horizontal="center" vertical="center" wrapText="1"/>
      <protection locked="0"/>
    </xf>
    <xf numFmtId="0" fontId="3" fillId="2" borderId="1" xfId="0" applyFont="1" applyFill="1" applyBorder="1" quotePrefix="0">
      <alignment horizontal="left" vertical="center" wrapText="1"/>
      <protection locked="0"/>
    </xf>
    <xf numFmtId="0" fontId="5" fillId="2" borderId="1" xfId="0" applyFont="1" applyFill="1" applyBorder="1" quotePrefix="0">
      <alignment horizontal="left" vertical="center"/>
    </xf>
    <xf numFmtId="0" fontId="3" fillId="0" borderId="1" xfId="0" applyFont="1" applyBorder="1" quotePrefix="0">
      <alignment horizontal="right" vertical="center"/>
    </xf>
    <xf numFmtId="0" fontId="6" fillId="0" borderId="2" xfId="0" applyFont="1" applyBorder="1" quotePrefix="0">
      <alignment horizontal="center" vertical="center" wrapText="1"/>
      <protection locked="0"/>
    </xf>
    <xf numFmtId="0" fontId="6" fillId="0" borderId="2" xfId="0" applyFont="1" applyBorder="1" quotePrefix="0">
      <alignment vertical="top" wrapText="1"/>
      <protection locked="0"/>
    </xf>
    <xf numFmtId="0" fontId="3" fillId="0" borderId="2" xfId="0" applyFont="1" applyBorder="1" quotePrefix="0">
      <alignment vertical="center" wrapText="1"/>
      <protection locked="0"/>
    </xf>
    <xf numFmtId="171" fontId="7" fillId="0" borderId="2" xfId="0" applyFont="1" applyBorder="1" applyNumberFormat="1" quotePrefix="0">
      <alignment horizontal="right" vertical="center"/>
    </xf>
    <xf numFmtId="0" fontId="3" fillId="0" borderId="2" xfId="0" applyFont="1" applyBorder="1" quotePrefix="0">
      <alignment vertical="center"/>
      <protection locked="0"/>
    </xf>
    <xf numFmtId="0" fontId="3" fillId="0" borderId="2" xfId="0" applyFont="1" applyBorder="1" quotePrefix="0">
      <alignment horizontal="left" vertical="center" wrapText="1"/>
      <protection locked="0"/>
    </xf>
    <xf numFmtId="0" fontId="3" fillId="0" borderId="2" xfId="0" applyFont="1" applyBorder="1" quotePrefix="0">
      <alignment horizontal="left" vertical="center"/>
    </xf>
    <xf numFmtId="0" fontId="8" fillId="0" borderId="2" xfId="0" applyFont="1" applyBorder="1" quotePrefix="0">
      <alignment horizontal="center" vertical="center"/>
    </xf>
    <xf numFmtId="0" fontId="8" fillId="0" borderId="2" xfId="0" applyFont="1" applyBorder="1" quotePrefix="0">
      <alignment horizontal="center" vertical="center" wrapText="1"/>
      <protection locked="0"/>
    </xf>
    <xf numFmtId="0" fontId="4" fillId="2" borderId="1" xfId="0" applyFont="1" applyFill="1" applyBorder="1" quotePrefix="0">
      <alignment horizontal="center" vertical="center" wrapText="1"/>
      <protection locked="0"/>
    </xf>
    <xf numFmtId="0" fontId="2" fillId="0" borderId="3" xfId="0" applyFont="1" applyBorder="1" quotePrefix="0">
      <alignment horizontal="center" vertical="center" wrapText="1"/>
      <protection locked="0"/>
    </xf>
    <xf numFmtId="0" fontId="2" fillId="0" borderId="4" xfId="0" applyFont="1" applyBorder="1" quotePrefix="0">
      <alignment horizontal="center" vertical="center" wrapText="1"/>
      <protection locked="0"/>
    </xf>
    <xf numFmtId="0" fontId="2" fillId="0" borderId="5" xfId="0" applyFont="1" applyBorder="1" quotePrefix="0">
      <alignment horizontal="center" vertical="center" wrapText="1"/>
      <protection locked="0"/>
    </xf>
    <xf numFmtId="0" fontId="2" fillId="0" borderId="5" xfId="0" applyFont="1" applyBorder="1" quotePrefix="0">
      <alignment horizontal="center" vertical="center"/>
      <protection locked="0"/>
    </xf>
    <xf numFmtId="0" fontId="2" fillId="0" borderId="6" xfId="0" applyFont="1" applyBorder="1" quotePrefix="0">
      <alignment horizontal="center" vertical="center" wrapText="1"/>
      <protection locked="0"/>
    </xf>
    <xf numFmtId="0" fontId="2" fillId="0" borderId="7" xfId="0" applyFont="1" applyBorder="1" quotePrefix="0">
      <alignment horizontal="center" vertical="center" wrapText="1"/>
      <protection locked="0"/>
    </xf>
    <xf numFmtId="0" fontId="2" fillId="0" borderId="8" xfId="0" applyFont="1" applyBorder="1" quotePrefix="0">
      <alignment horizontal="center" vertical="center" wrapText="1"/>
      <protection locked="0"/>
    </xf>
    <xf numFmtId="0" fontId="2" fillId="0" borderId="9" xfId="0" applyFont="1" applyBorder="1" quotePrefix="0">
      <alignment horizontal="center" vertical="center"/>
      <protection locked="0"/>
    </xf>
    <xf numFmtId="0" fontId="2" fillId="0" borderId="9" xfId="0" applyFont="1" applyBorder="1" quotePrefix="0">
      <alignment horizontal="center" vertical="center" wrapText="1"/>
      <protection locked="0"/>
    </xf>
    <xf numFmtId="0" fontId="2" fillId="0" borderId="10" xfId="0" applyFont="1" applyBorder="1" quotePrefix="0">
      <alignment horizontal="center" vertical="center" wrapText="1"/>
      <protection locked="0"/>
    </xf>
    <xf numFmtId="0" fontId="3" fillId="2" borderId="11" xfId="0" applyFont="1" applyFill="1" applyBorder="1" quotePrefix="0">
      <alignment horizontal="left" vertical="center"/>
    </xf>
    <xf numFmtId="0" fontId="3" fillId="2" borderId="10" xfId="0" applyFont="1" applyFill="1" applyBorder="1" quotePrefix="0">
      <alignment horizontal="left" vertical="center"/>
    </xf>
    <xf numFmtId="0" fontId="3" fillId="2" borderId="10" xfId="0" applyFont="1" applyFill="1" applyBorder="1" quotePrefix="0">
      <alignment horizontal="right" vertical="center"/>
    </xf>
    <xf numFmtId="0" fontId="3" fillId="2" borderId="2" xfId="0" applyFont="1" applyFill="1" applyBorder="1" quotePrefix="0">
      <alignment horizontal="center" vertical="center"/>
      <protection locked="0"/>
    </xf>
    <xf numFmtId="0" fontId="3" fillId="2" borderId="10" xfId="0" applyFont="1" applyFill="1" applyBorder="1" quotePrefix="0">
      <alignment horizontal="right" vertical="center"/>
      <protection locked="0"/>
    </xf>
    <xf numFmtId="0" fontId="3" fillId="2" borderId="2" xfId="0" applyFont="1" applyFill="1" applyBorder="1" quotePrefix="0">
      <alignment horizontal="center" vertical="center"/>
    </xf>
    <xf numFmtId="0" fontId="3" fillId="2" borderId="2" xfId="0" applyFont="1" applyFill="1" applyBorder="1" quotePrefix="0">
      <alignment horizontal="left" vertical="center" wrapText="1"/>
      <protection locked="0"/>
    </xf>
    <xf numFmtId="0" fontId="2" fillId="2" borderId="2" xfId="0" applyFont="1" applyFill="1" applyBorder="1" quotePrefix="0">
      <alignment horizontal="center" vertical="center" wrapText="1"/>
      <protection locked="0"/>
    </xf>
    <xf numFmtId="0" fontId="5" fillId="0" borderId="2" xfId="0" applyFont="1" applyBorder="1" quotePrefix="0">
      <alignment vertical="top" wrapText="1"/>
      <protection locked="0"/>
    </xf>
    <xf numFmtId="0" fontId="6" fillId="2" borderId="3" xfId="0" applyFont="1" applyFill="1" applyBorder="1" quotePrefix="0">
      <alignment horizontal="center" vertical="center"/>
    </xf>
    <xf numFmtId="0" fontId="6" fillId="0" borderId="12" xfId="0" applyFont="1" applyBorder="1" quotePrefix="0">
      <alignment horizontal="center" vertical="center"/>
      <protection locked="0"/>
    </xf>
    <xf numFmtId="0" fontId="6" fillId="0" borderId="5" xfId="0" applyFont="1" applyBorder="1" quotePrefix="0">
      <alignment horizontal="center" vertical="center"/>
      <protection locked="0"/>
    </xf>
    <xf numFmtId="0" fontId="6" fillId="0" borderId="6" xfId="0" applyFont="1" applyBorder="1" quotePrefix="0">
      <alignment horizontal="center" vertical="center"/>
      <protection locked="0"/>
    </xf>
    <xf numFmtId="0" fontId="6" fillId="0" borderId="3" xfId="0" applyFont="1" applyBorder="1" quotePrefix="0">
      <alignment horizontal="center" vertical="center"/>
      <protection locked="0"/>
    </xf>
    <xf numFmtId="0" fontId="6" fillId="0" borderId="5" xfId="0" applyFont="1" applyBorder="1" quotePrefix="0">
      <alignment horizontal="center" vertical="center"/>
    </xf>
    <xf numFmtId="0" fontId="6" fillId="0" borderId="6" xfId="0" applyFont="1" applyBorder="1" quotePrefix="0">
      <alignment horizontal="center" vertical="center"/>
    </xf>
    <xf numFmtId="0" fontId="6" fillId="2" borderId="11" xfId="0" applyFont="1" applyFill="1" applyBorder="1" quotePrefix="0">
      <alignment horizontal="center" vertical="center" wrapText="1"/>
      <protection locked="0"/>
    </xf>
    <xf numFmtId="0" fontId="6" fillId="0" borderId="11" xfId="0" applyFont="1" applyBorder="1" quotePrefix="0">
      <alignment horizontal="center" vertical="center"/>
      <protection locked="0"/>
    </xf>
    <xf numFmtId="0" fontId="6" fillId="0" borderId="2" xfId="0" applyFont="1" applyBorder="1" quotePrefix="0">
      <alignment horizontal="center" vertical="center"/>
      <protection locked="0"/>
    </xf>
    <xf numFmtId="0" fontId="6" fillId="0" borderId="11" xfId="0" applyFont="1" applyBorder="1" quotePrefix="0">
      <alignment horizontal="center" vertical="center" wrapText="1"/>
      <protection locked="0"/>
    </xf>
    <xf numFmtId="0" fontId="3" fillId="2" borderId="2" xfId="0" applyFont="1" applyFill="1" applyBorder="1" quotePrefix="0">
      <alignment horizontal="center" vertical="center" wrapText="1"/>
    </xf>
    <xf numFmtId="0" fontId="3" fillId="2" borderId="2" xfId="0" applyFont="1" applyFill="1" applyBorder="1" quotePrefix="0">
      <alignment horizontal="center" vertical="center" wrapText="1"/>
      <protection locked="0"/>
    </xf>
    <xf numFmtId="0" fontId="3" fillId="2" borderId="2" xfId="0" applyFont="1" applyFill="1" applyBorder="1" quotePrefix="0">
      <alignment horizontal="left" vertical="center" wrapText="1"/>
    </xf>
    <xf numFmtId="0" fontId="3" fillId="2" borderId="2" xfId="0" applyFont="1" applyFill="1" applyBorder="1" quotePrefix="0">
      <alignment horizontal="left" vertical="center" wrapText="1" indent="1"/>
    </xf>
    <xf numFmtId="0" fontId="3" fillId="2" borderId="2" xfId="0" applyFont="1" applyFill="1" applyBorder="1" quotePrefix="0">
      <alignment horizontal="left" vertical="center" wrapText="1" indent="2"/>
    </xf>
    <xf numFmtId="0" fontId="3" fillId="2" borderId="12" xfId="0" applyFont="1" applyFill="1" applyBorder="1" quotePrefix="0">
      <alignment horizontal="center" vertical="center" wrapText="1"/>
    </xf>
    <xf numFmtId="0" fontId="3" fillId="2" borderId="6" xfId="0" applyFont="1" applyFill="1" applyBorder="1" quotePrefix="0">
      <alignment horizontal="left" vertical="center"/>
    </xf>
    <xf numFmtId="0" fontId="5" fillId="0" borderId="1" xfId="0" applyFont="1" applyBorder="1" quotePrefix="0">
      <protection locked="0"/>
    </xf>
    <xf numFmtId="0" fontId="3" fillId="0" borderId="2" xfId="0" applyFont="1" applyBorder="1" quotePrefix="0">
      <alignment vertical="center" wrapText="1"/>
    </xf>
    <xf numFmtId="0" fontId="3" fillId="0" borderId="2" xfId="0" applyFont="1" applyBorder="1" quotePrefix="0">
      <alignment horizontal="left" vertical="center" wrapText="1"/>
    </xf>
    <xf numFmtId="171" fontId="9" fillId="0" borderId="2" xfId="0" applyFont="1" applyBorder="1" applyNumberFormat="1" quotePrefix="0">
      <alignment horizontal="right" vertical="center"/>
    </xf>
    <xf numFmtId="0" fontId="2" fillId="0" borderId="1" xfId="0" applyFont="1" applyBorder="1" quotePrefix="0">
      <alignment vertical="top"/>
    </xf>
    <xf numFmtId="0" fontId="2" fillId="0" borderId="1" xfId="0" applyFont="1" applyBorder="1" quotePrefix="0">
      <alignment horizontal="right" vertical="center"/>
    </xf>
    <xf numFmtId="0" fontId="10" fillId="0" borderId="1" xfId="0" applyFont="1" applyBorder="1" quotePrefix="0">
      <alignment horizontal="center" vertical="center"/>
    </xf>
    <xf numFmtId="0" fontId="3" fillId="0" borderId="1" xfId="0" applyFont="1" applyBorder="1" quotePrefix="0">
      <alignment horizontal="left" vertical="center"/>
      <protection locked="0"/>
    </xf>
    <xf numFmtId="0" fontId="2" fillId="0" borderId="1" xfId="0" applyFont="1" applyBorder="1" quotePrefix="0">
      <alignment horizontal="right"/>
    </xf>
    <xf numFmtId="49" fontId="11" fillId="0" borderId="12" xfId="0" applyFont="1" applyBorder="1" applyNumberFormat="1" quotePrefix="0">
      <alignment horizontal="center" vertical="center" wrapText="1"/>
    </xf>
    <xf numFmtId="49" fontId="11" fillId="0" borderId="6" xfId="0" applyFont="1" applyBorder="1" applyNumberFormat="1" quotePrefix="0">
      <alignment horizontal="center" vertical="center" wrapText="1"/>
    </xf>
    <xf numFmtId="0" fontId="11" fillId="0" borderId="3" xfId="0" applyFont="1" applyBorder="1" quotePrefix="0">
      <alignment horizontal="center" vertical="center"/>
      <protection locked="0"/>
    </xf>
    <xf numFmtId="0" fontId="11" fillId="0" borderId="12" xfId="0" applyFont="1" applyBorder="1" quotePrefix="0">
      <alignment horizontal="center" vertical="center"/>
      <protection locked="0"/>
    </xf>
    <xf numFmtId="0" fontId="11" fillId="0" borderId="5" xfId="0" applyFont="1" applyBorder="1" quotePrefix="0">
      <alignment horizontal="center" vertical="center"/>
    </xf>
    <xf numFmtId="0" fontId="11" fillId="0" borderId="6" xfId="0" applyFont="1" applyBorder="1" quotePrefix="0">
      <alignment horizontal="center" vertical="center"/>
    </xf>
    <xf numFmtId="0" fontId="11" fillId="0" borderId="4" xfId="0" applyFont="1" applyBorder="1" quotePrefix="0">
      <alignment horizontal="center" vertical="center"/>
    </xf>
    <xf numFmtId="49" fontId="11" fillId="0" borderId="2" xfId="0" applyFont="1" applyBorder="1" applyNumberFormat="1" quotePrefix="0">
      <alignment horizontal="center" vertical="center"/>
    </xf>
    <xf numFmtId="0" fontId="11" fillId="0" borderId="11" xfId="0" applyFont="1" applyBorder="1" quotePrefix="0">
      <alignment horizontal="center" vertical="center"/>
    </xf>
    <xf numFmtId="0" fontId="11" fillId="0" borderId="2" xfId="0" applyFont="1" applyBorder="1" quotePrefix="0">
      <alignment horizontal="center" vertical="center"/>
    </xf>
    <xf numFmtId="0" fontId="11" fillId="0" borderId="10" xfId="0" applyFont="1" applyBorder="1" quotePrefix="0">
      <alignment horizontal="center" vertical="center"/>
    </xf>
    <xf numFmtId="0" fontId="3" fillId="0" borderId="2" xfId="0" applyFont="1" applyBorder="1" quotePrefix="0">
      <alignment horizontal="center" vertical="center"/>
    </xf>
    <xf numFmtId="0" fontId="3" fillId="0" borderId="2" xfId="0" applyFont="1" applyBorder="1" quotePrefix="0">
      <alignment horizontal="left" vertical="center" wrapText="1" indent="1"/>
    </xf>
    <xf numFmtId="0" fontId="3" fillId="0" borderId="2" xfId="0" applyFont="1" applyBorder="1" quotePrefix="0">
      <alignment horizontal="left" vertical="center" wrapText="1" indent="2"/>
    </xf>
    <xf numFmtId="0" fontId="2" fillId="0" borderId="12" xfId="0" applyFont="1" applyBorder="1" quotePrefix="0">
      <alignment horizontal="center" vertical="center"/>
    </xf>
    <xf numFmtId="0" fontId="2" fillId="0" borderId="6" xfId="0" applyFont="1" applyBorder="1" quotePrefix="0">
      <alignment horizontal="center" vertical="center"/>
    </xf>
    <xf numFmtId="0" fontId="5" fillId="0" borderId="1" xfId="0" applyFont="1" applyBorder="1" quotePrefix="0"/>
    <xf numFmtId="0" fontId="3" fillId="0" borderId="1" xfId="0" applyFont="1" applyBorder="1" quotePrefix="0">
      <alignment horizontal="right" vertical="center" wrapText="1"/>
    </xf>
    <xf numFmtId="0" fontId="12" fillId="0" borderId="1" xfId="0" applyFont="1" applyBorder="1" quotePrefix="0">
      <alignment horizontal="center" vertical="center"/>
    </xf>
    <xf numFmtId="0" fontId="3" fillId="0" borderId="1" xfId="0" applyFont="1" applyBorder="1" quotePrefix="0">
      <alignment horizontal="left" vertical="center"/>
    </xf>
    <xf numFmtId="0" fontId="2" fillId="2" borderId="1" xfId="0" applyFont="1" applyFill="1" applyBorder="1" quotePrefix="0">
      <alignment horizontal="left" vertical="center" wrapText="1"/>
      <protection locked="0"/>
    </xf>
    <xf numFmtId="0" fontId="2" fillId="0" borderId="2" xfId="0" applyFont="1" applyBorder="1" quotePrefix="0">
      <alignment horizontal="center" vertical="center" wrapText="1"/>
      <protection locked="0"/>
    </xf>
    <xf numFmtId="0" fontId="2" fillId="2" borderId="2" xfId="0" applyFont="1" applyFill="1" applyBorder="1" quotePrefix="0">
      <alignment horizontal="center" vertical="center"/>
      <protection locked="0"/>
    </xf>
    <xf numFmtId="0" fontId="5" fillId="2" borderId="2" xfId="0" applyFont="1" applyFill="1" applyBorder="1" quotePrefix="0">
      <alignment vertical="top" wrapText="1"/>
      <protection locked="0"/>
    </xf>
    <xf numFmtId="0" fontId="2" fillId="2" borderId="2" xfId="0" applyFont="1" applyFill="1" applyBorder="1" quotePrefix="0">
      <alignment horizontal="right" vertical="center" wrapText="1"/>
      <protection locked="0"/>
    </xf>
    <xf numFmtId="0" fontId="2" fillId="2" borderId="2" xfId="0" applyFont="1" applyFill="1" applyBorder="1" quotePrefix="0">
      <alignment horizontal="right" vertical="center"/>
      <protection locked="0"/>
    </xf>
    <xf numFmtId="0" fontId="2" fillId="0" borderId="1" xfId="0" applyFont="1" applyBorder="1" quotePrefix="0">
      <alignment vertical="top"/>
      <protection locked="0"/>
    </xf>
    <xf numFmtId="49" fontId="2" fillId="0" borderId="1" xfId="0" applyFont="1" applyBorder="1" applyNumberFormat="1" quotePrefix="0">
      <protection locked="0"/>
    </xf>
    <xf numFmtId="0" fontId="2" fillId="0" borderId="1" xfId="0" applyFont="1" applyBorder="1" quotePrefix="0">
      <protection locked="0"/>
    </xf>
    <xf numFmtId="0" fontId="3" fillId="0" borderId="1" xfId="0" applyFont="1" applyBorder="1" quotePrefix="0">
      <alignment horizontal="right" vertical="center"/>
      <protection locked="0"/>
    </xf>
    <xf numFmtId="0" fontId="13" fillId="0" borderId="1" xfId="0" applyFont="1" applyBorder="1" quotePrefix="0">
      <alignment horizontal="center" vertical="center"/>
      <protection locked="0"/>
    </xf>
    <xf numFmtId="0" fontId="13" fillId="0" borderId="1" xfId="0" applyFont="1" applyBorder="1" quotePrefix="0">
      <alignment horizontal="center" vertical="center"/>
    </xf>
    <xf numFmtId="0" fontId="11" fillId="0" borderId="1" xfId="0" applyFont="1" applyBorder="1" quotePrefix="0">
      <alignment horizontal="left" vertical="center"/>
    </xf>
    <xf numFmtId="0" fontId="11" fillId="0" borderId="1" xfId="0" applyFont="1" applyBorder="1" quotePrefix="0">
      <alignment horizontal="left" vertical="center"/>
      <protection locked="0"/>
    </xf>
    <xf numFmtId="0" fontId="11" fillId="0" borderId="1" xfId="0" applyFont="1" applyBorder="1" quotePrefix="0">
      <protection locked="0"/>
    </xf>
    <xf numFmtId="0" fontId="11" fillId="0" borderId="1" xfId="0" applyFont="1" applyBorder="1" quotePrefix="0"/>
    <xf numFmtId="0" fontId="11" fillId="0" borderId="3" xfId="0" applyFont="1" applyBorder="1" quotePrefix="0">
      <alignment horizontal="center" vertical="center" wrapText="1"/>
      <protection locked="0"/>
    </xf>
    <xf numFmtId="0" fontId="11" fillId="0" borderId="5" xfId="0" applyFont="1" applyBorder="1" quotePrefix="0">
      <alignment horizontal="center" vertical="center"/>
      <protection locked="0"/>
    </xf>
    <xf numFmtId="0" fontId="11" fillId="0" borderId="5" xfId="0" applyFont="1" applyBorder="1" quotePrefix="0">
      <alignment horizontal="center" vertical="center" wrapText="1"/>
      <protection locked="0"/>
    </xf>
    <xf numFmtId="0" fontId="11" fillId="0" borderId="6" xfId="0" applyFont="1" applyBorder="1" quotePrefix="0">
      <alignment horizontal="center" vertical="center"/>
      <protection locked="0"/>
    </xf>
    <xf numFmtId="0" fontId="11" fillId="0" borderId="7" xfId="0" applyFont="1" applyBorder="1" quotePrefix="0">
      <alignment horizontal="center" vertical="center" wrapText="1"/>
      <protection locked="0"/>
    </xf>
    <xf numFmtId="0" fontId="11" fillId="0" borderId="7" xfId="0" applyFont="1" applyBorder="1" quotePrefix="0">
      <alignment horizontal="center" vertical="center"/>
    </xf>
    <xf numFmtId="0" fontId="11" fillId="0" borderId="7" xfId="0" applyFont="1" applyBorder="1" quotePrefix="0">
      <alignment horizontal="center" vertical="center"/>
      <protection locked="0"/>
    </xf>
    <xf numFmtId="0" fontId="11" fillId="0" borderId="12" xfId="0" applyFont="1" applyBorder="1" quotePrefix="0">
      <alignment horizontal="center" vertical="center"/>
    </xf>
    <xf numFmtId="0" fontId="11" fillId="0" borderId="6" xfId="0" applyFont="1" applyBorder="1" quotePrefix="0">
      <alignment horizontal="center" vertical="center" wrapText="1"/>
      <protection locked="0"/>
    </xf>
    <xf numFmtId="0" fontId="11" fillId="0" borderId="12" xfId="0" applyFont="1" applyBorder="1" quotePrefix="0">
      <alignment horizontal="center" vertical="center" wrapText="1"/>
      <protection locked="0"/>
    </xf>
    <xf numFmtId="0" fontId="11" fillId="0" borderId="11" xfId="0" applyFont="1" applyBorder="1" quotePrefix="0">
      <alignment horizontal="center" vertical="center"/>
      <protection locked="0"/>
    </xf>
    <xf numFmtId="0" fontId="11" fillId="0" borderId="2" xfId="0" applyFont="1" applyBorder="1" quotePrefix="0">
      <alignment horizontal="center" vertical="center" wrapText="1"/>
      <protection locked="0"/>
    </xf>
    <xf numFmtId="0" fontId="11" fillId="2" borderId="11" xfId="0" applyFont="1" applyFill="1" applyBorder="1" quotePrefix="0">
      <alignment horizontal="center" vertical="center" wrapText="1"/>
      <protection locked="0"/>
    </xf>
    <xf numFmtId="0" fontId="2" fillId="0" borderId="2" xfId="0" applyFont="1" applyBorder="1" quotePrefix="0">
      <alignment horizontal="center" vertical="center"/>
      <protection locked="0"/>
    </xf>
    <xf numFmtId="49" fontId="7" fillId="0" borderId="2" xfId="2" applyFont="1" applyBorder="1" applyNumberFormat="1" quotePrefix="0">
      <alignment horizontal="left" vertical="center" wrapText="1"/>
    </xf>
    <xf numFmtId="0" fontId="2" fillId="0" borderId="12" xfId="0" applyFont="1" applyBorder="1" quotePrefix="0">
      <alignment horizontal="center" vertical="center" wrapText="1"/>
      <protection locked="0"/>
    </xf>
    <xf numFmtId="0" fontId="3" fillId="0" borderId="5" xfId="0" applyFont="1" applyBorder="1" quotePrefix="0">
      <alignment horizontal="left" vertical="center"/>
    </xf>
    <xf numFmtId="0" fontId="3" fillId="0" borderId="5" xfId="0" applyFont="1" applyBorder="1" quotePrefix="0">
      <alignment horizontal="left" vertical="center"/>
      <protection locked="0"/>
    </xf>
    <xf numFmtId="0" fontId="3" fillId="0" borderId="6" xfId="0" applyFont="1" applyBorder="1" quotePrefix="0">
      <alignment horizontal="left" vertical="center"/>
      <protection locked="0"/>
    </xf>
    <xf numFmtId="49" fontId="2" fillId="0" borderId="1" xfId="0" applyFont="1" applyBorder="1" applyNumberFormat="1" quotePrefix="0"/>
    <xf numFmtId="0" fontId="3" fillId="0" borderId="1" xfId="0" applyFont="1" applyBorder="1" quotePrefix="0">
      <alignment horizontal="right"/>
    </xf>
    <xf numFmtId="0" fontId="11" fillId="0" borderId="3" xfId="0" applyFont="1" applyBorder="1" quotePrefix="0">
      <alignment horizontal="center" vertical="center" wrapText="1"/>
    </xf>
    <xf numFmtId="0" fontId="11" fillId="2" borderId="3" xfId="0" applyFont="1" applyFill="1" applyBorder="1" quotePrefix="0">
      <alignment horizontal="center" vertical="center"/>
    </xf>
    <xf numFmtId="0" fontId="11" fillId="0" borderId="7" xfId="0" applyFont="1" applyBorder="1" quotePrefix="0">
      <alignment horizontal="center" vertical="center" wrapText="1"/>
    </xf>
    <xf numFmtId="0" fontId="11" fillId="0" borderId="13" xfId="0" applyFont="1" applyBorder="1" quotePrefix="0">
      <alignment horizontal="center" vertical="center"/>
    </xf>
    <xf numFmtId="0" fontId="11" fillId="0" borderId="14" xfId="0" applyFont="1" applyBorder="1" quotePrefix="0">
      <alignment horizontal="center" vertical="center" wrapText="1"/>
      <protection locked="0"/>
    </xf>
    <xf numFmtId="0" fontId="11" fillId="0" borderId="11" xfId="0" applyFont="1" applyBorder="1" quotePrefix="0">
      <alignment horizontal="center" vertical="center" wrapText="1"/>
    </xf>
    <xf numFmtId="0" fontId="11" fillId="0" borderId="2" xfId="0" applyFont="1" applyBorder="1" quotePrefix="0">
      <alignment horizontal="center" vertical="center" wrapText="1"/>
    </xf>
    <xf numFmtId="0" fontId="2" fillId="0" borderId="2" xfId="0" applyFont="1" applyBorder="1" quotePrefix="0">
      <alignment horizontal="center" vertical="center"/>
    </xf>
    <xf numFmtId="0" fontId="14" fillId="0" borderId="1" xfId="0" applyFont="1" applyBorder="1" quotePrefix="1">
      <alignment horizontal="center" vertical="center"/>
    </xf>
    <xf numFmtId="0" fontId="11" fillId="0" borderId="2" xfId="0" applyFont="1" applyBorder="1" quotePrefix="0">
      <alignment horizontal="center" vertical="center"/>
      <protection locked="0"/>
    </xf>
    <xf numFmtId="0" fontId="2" fillId="0" borderId="2" xfId="0" applyFont="1" applyBorder="1" quotePrefix="0">
      <alignment horizontal="center" vertical="center" wrapText="1"/>
    </xf>
    <xf numFmtId="0" fontId="3" fillId="0" borderId="2" xfId="0" applyFont="1" applyBorder="1" quotePrefix="0">
      <alignment horizontal="center" vertical="center" wrapText="1"/>
    </xf>
    <xf numFmtId="0" fontId="15" fillId="0" borderId="1" xfId="0" applyFont="1" applyBorder="1" quotePrefix="0">
      <alignment horizontal="right"/>
      <protection locked="0"/>
    </xf>
    <xf numFmtId="49" fontId="15" fillId="0" borderId="1" xfId="0" applyFont="1" applyBorder="1" applyNumberFormat="1" quotePrefix="0">
      <protection locked="0"/>
    </xf>
    <xf numFmtId="0" fontId="10" fillId="0" borderId="1" xfId="0" applyFont="1" applyBorder="1" quotePrefix="1">
      <alignment horizontal="center" vertical="center" wrapText="1"/>
      <protection locked="0"/>
    </xf>
    <xf numFmtId="0" fontId="10" fillId="0" borderId="1" xfId="0" applyFont="1" applyBorder="1" quotePrefix="0">
      <alignment horizontal="center" vertical="center" wrapText="1"/>
      <protection locked="0"/>
    </xf>
    <xf numFmtId="0" fontId="10" fillId="0" borderId="1" xfId="0" applyFont="1" applyBorder="1" quotePrefix="0">
      <alignment horizontal="center" vertical="center"/>
      <protection locked="0"/>
    </xf>
    <xf numFmtId="49" fontId="11" fillId="0" borderId="3" xfId="0" applyFont="1" applyBorder="1" applyNumberFormat="1" quotePrefix="0">
      <alignment horizontal="center" vertical="center" wrapText="1"/>
      <protection locked="0"/>
    </xf>
    <xf numFmtId="49" fontId="11" fillId="0" borderId="7" xfId="0" applyFont="1" applyBorder="1" applyNumberFormat="1" quotePrefix="0">
      <alignment horizontal="center" vertical="center" wrapText="1"/>
      <protection locked="0"/>
    </xf>
    <xf numFmtId="0" fontId="11" fillId="0" borderId="3" xfId="0" applyFont="1" applyBorder="1" quotePrefix="0">
      <alignment horizontal="center" vertical="center"/>
    </xf>
    <xf numFmtId="49" fontId="11" fillId="0" borderId="2" xfId="0" applyFont="1" applyBorder="1" applyNumberFormat="1" quotePrefix="0">
      <alignment horizontal="center" vertical="center"/>
      <protection locked="0"/>
    </xf>
    <xf numFmtId="0" fontId="2" fillId="0" borderId="6" xfId="0" applyFont="1" applyBorder="1" quotePrefix="0">
      <alignment horizontal="center" vertical="center"/>
      <protection locked="0"/>
    </xf>
    <xf numFmtId="0" fontId="14" fillId="0" borderId="1" xfId="0" applyFont="1" applyBorder="1" quotePrefix="0">
      <alignment horizontal="center" vertical="center" wrapText="1"/>
    </xf>
    <xf numFmtId="0" fontId="3" fillId="0" borderId="1" xfId="0" applyFont="1" applyBorder="1" quotePrefix="0">
      <alignment horizontal="right"/>
      <protection locked="0"/>
    </xf>
    <xf numFmtId="0" fontId="11" fillId="0" borderId="4" xfId="0" applyFont="1" applyBorder="1" quotePrefix="0">
      <alignment horizontal="center" vertical="center"/>
      <protection locked="0"/>
    </xf>
    <xf numFmtId="0" fontId="11" fillId="0" borderId="4" xfId="0" applyFont="1" applyBorder="1" quotePrefix="0">
      <alignment horizontal="center" vertical="center" wrapText="1"/>
    </xf>
    <xf numFmtId="0" fontId="11" fillId="0" borderId="5" xfId="0" applyFont="1" applyBorder="1" quotePrefix="0">
      <alignment horizontal="center" vertical="center" wrapText="1"/>
    </xf>
    <xf numFmtId="0" fontId="11" fillId="0" borderId="8" xfId="0" applyFont="1" applyBorder="1" quotePrefix="0">
      <alignment horizontal="center" vertical="center"/>
      <protection locked="0"/>
    </xf>
    <xf numFmtId="0" fontId="11" fillId="0" borderId="8" xfId="0" applyFont="1" applyBorder="1" quotePrefix="0">
      <alignment horizontal="center" vertical="center" wrapText="1"/>
    </xf>
    <xf numFmtId="0" fontId="11" fillId="0" borderId="8" xfId="0" applyFont="1" applyBorder="1" quotePrefix="0">
      <alignment horizontal="center" vertical="center" wrapText="1"/>
      <protection locked="0"/>
    </xf>
    <xf numFmtId="0" fontId="11" fillId="0" borderId="9" xfId="0" applyFont="1" applyBorder="1" quotePrefix="0">
      <alignment horizontal="center" vertical="center" wrapText="1"/>
    </xf>
    <xf numFmtId="0" fontId="11" fillId="0" borderId="9" xfId="0" applyFont="1" applyBorder="1" quotePrefix="0">
      <alignment horizontal="center" vertical="center"/>
      <protection locked="0"/>
    </xf>
    <xf numFmtId="0" fontId="11" fillId="0" borderId="9" xfId="0" applyFont="1" applyBorder="1" quotePrefix="0">
      <alignment horizontal="center" vertical="center" wrapText="1"/>
      <protection locked="0"/>
    </xf>
    <xf numFmtId="0" fontId="11" fillId="0" borderId="10" xfId="0" applyFont="1" applyBorder="1" quotePrefix="0">
      <alignment horizontal="center" vertical="center"/>
      <protection locked="0"/>
    </xf>
    <xf numFmtId="0" fontId="11" fillId="0" borderId="10" xfId="0" applyFont="1" applyBorder="1" quotePrefix="0">
      <alignment horizontal="center" vertical="center" wrapText="1"/>
    </xf>
    <xf numFmtId="0" fontId="11" fillId="0" borderId="10" xfId="0" applyFont="1" applyBorder="1" quotePrefix="0">
      <alignment horizontal="center" vertical="center" wrapText="1"/>
      <protection locked="0"/>
    </xf>
    <xf numFmtId="172" fontId="7" fillId="0" borderId="2" xfId="7" applyFont="1" applyBorder="1" applyNumberFormat="1" quotePrefix="0">
      <alignment horizontal="center" vertical="center"/>
    </xf>
    <xf numFmtId="172" fontId="7" fillId="0" borderId="2" xfId="0" applyFont="1" applyBorder="1" applyNumberFormat="1" quotePrefix="0">
      <alignment horizontal="center" vertical="center"/>
    </xf>
    <xf numFmtId="0" fontId="3" fillId="0" borderId="11" xfId="0" applyFont="1" applyBorder="1" quotePrefix="0">
      <alignment horizontal="left" vertical="center" wrapText="1"/>
    </xf>
    <xf numFmtId="0" fontId="3" fillId="0" borderId="10" xfId="0" applyFont="1" applyBorder="1" quotePrefix="0">
      <alignment horizontal="left" vertical="center"/>
      <protection locked="0"/>
    </xf>
    <xf numFmtId="0" fontId="3" fillId="0" borderId="10" xfId="0" applyFont="1" applyBorder="1" quotePrefix="0">
      <alignment horizontal="left" vertical="center" wrapText="1"/>
    </xf>
    <xf numFmtId="3" fontId="3" fillId="0" borderId="10" xfId="0" applyFont="1" applyBorder="1" applyNumberFormat="1" quotePrefix="0">
      <alignment horizontal="right" vertical="center"/>
    </xf>
    <xf numFmtId="0" fontId="3" fillId="0" borderId="14" xfId="0" applyFont="1" applyBorder="1" quotePrefix="0">
      <alignment horizontal="center" vertical="center"/>
    </xf>
    <xf numFmtId="0" fontId="3" fillId="0" borderId="9" xfId="0" applyFont="1" applyBorder="1" quotePrefix="0">
      <alignment horizontal="left" vertical="center"/>
      <protection locked="0"/>
    </xf>
    <xf numFmtId="0" fontId="3" fillId="0" borderId="9" xfId="0" applyFont="1" applyBorder="1" quotePrefix="0">
      <alignment horizontal="left" vertical="center"/>
    </xf>
    <xf numFmtId="0" fontId="3" fillId="0" borderId="15" xfId="0" applyFont="1" applyBorder="1" quotePrefix="0">
      <alignment horizontal="left" vertical="center"/>
    </xf>
    <xf numFmtId="0" fontId="3" fillId="0" borderId="15" xfId="0" applyFont="1" applyBorder="1" quotePrefix="0">
      <alignment horizontal="left" vertical="center"/>
      <protection locked="0"/>
    </xf>
    <xf numFmtId="0" fontId="3" fillId="2" borderId="15" xfId="0" applyFont="1" applyFill="1" applyBorder="1" quotePrefix="0">
      <alignment horizontal="left" vertical="center"/>
    </xf>
    <xf numFmtId="171" fontId="7" fillId="0" borderId="15" xfId="0" applyFont="1" applyBorder="1" applyNumberFormat="1" quotePrefix="0">
      <alignment horizontal="left" vertical="center"/>
    </xf>
    <xf numFmtId="0" fontId="2" fillId="0" borderId="1" xfId="0" applyFont="1" applyBorder="1" quotePrefix="0">
      <alignment wrapText="1"/>
    </xf>
    <xf numFmtId="0" fontId="3" fillId="0" borderId="1" xfId="0" applyFont="1" applyBorder="1" quotePrefix="0">
      <alignment vertical="top" wrapText="1"/>
      <protection locked="0"/>
    </xf>
    <xf numFmtId="0" fontId="3" fillId="0" borderId="1" xfId="0" applyFont="1" applyBorder="1" quotePrefix="0">
      <alignment horizontal="right" vertical="center" wrapText="1"/>
      <protection locked="0"/>
    </xf>
    <xf numFmtId="0" fontId="14" fillId="0" borderId="1" xfId="0" applyFont="1" applyBorder="1" quotePrefix="1">
      <alignment horizontal="center" vertical="center" wrapText="1"/>
    </xf>
    <xf numFmtId="0" fontId="13" fillId="0" borderId="1" xfId="0" applyFont="1" applyBorder="1" quotePrefix="0">
      <alignment horizontal="center" vertical="center" wrapText="1"/>
    </xf>
    <xf numFmtId="0" fontId="13" fillId="0" borderId="1" xfId="0" applyFont="1" applyBorder="1" quotePrefix="0">
      <alignment horizontal="center" vertical="center" wrapText="1"/>
      <protection locked="0"/>
    </xf>
    <xf numFmtId="0" fontId="3" fillId="0" borderId="1" xfId="0" applyFont="1" applyBorder="1" quotePrefix="0">
      <alignment horizontal="left" vertical="center" wrapText="1"/>
    </xf>
    <xf numFmtId="0" fontId="11" fillId="0" borderId="1" xfId="0" applyFont="1" applyBorder="1" quotePrefix="0">
      <alignment wrapText="1"/>
    </xf>
    <xf numFmtId="0" fontId="3" fillId="0" borderId="1" xfId="0" applyFont="1" applyBorder="1" quotePrefix="0">
      <alignment horizontal="right" wrapText="1"/>
      <protection locked="0"/>
    </xf>
    <xf numFmtId="0" fontId="2" fillId="0" borderId="1" xfId="0" applyFont="1" applyBorder="1" quotePrefix="0">
      <alignment horizontal="right" wrapText="1"/>
    </xf>
    <xf numFmtId="0" fontId="11" fillId="0" borderId="13" xfId="0" applyFont="1" applyBorder="1" quotePrefix="0">
      <alignment horizontal="center" vertical="center" wrapText="1"/>
    </xf>
    <xf numFmtId="0" fontId="2" fillId="0" borderId="11" xfId="0" applyFont="1" applyBorder="1" quotePrefix="0">
      <alignment horizontal="center" vertical="center"/>
      <protection locked="0"/>
    </xf>
    <xf numFmtId="0" fontId="14" fillId="0" borderId="1" xfId="0" applyFont="1" applyBorder="1" quotePrefix="0">
      <alignment horizontal="center" vertical="center"/>
    </xf>
    <xf numFmtId="0" fontId="3" fillId="2" borderId="1" xfId="0" applyFont="1" applyFill="1" applyBorder="1" quotePrefix="0">
      <alignment horizontal="right" vertical="top" wrapText="1"/>
      <protection locked="0"/>
    </xf>
    <xf numFmtId="0" fontId="5" fillId="0" borderId="1" xfId="0" applyFont="1" applyBorder="1" quotePrefix="0">
      <alignment vertical="top"/>
      <protection locked="0"/>
    </xf>
    <xf numFmtId="0" fontId="5" fillId="0" borderId="1" xfId="0" applyFont="1" applyBorder="1" quotePrefix="0">
      <alignment vertical="top"/>
    </xf>
    <xf numFmtId="0" fontId="2" fillId="2" borderId="1" xfId="0" applyFont="1" applyFill="1" applyBorder="1" quotePrefix="0">
      <alignment horizontal="right" vertical="center"/>
      <protection locked="0"/>
    </xf>
    <xf numFmtId="0" fontId="3" fillId="0" borderId="2" xfId="0" applyFont="1" applyBorder="1" quotePrefix="0">
      <alignment horizontal="center"/>
      <protection locked="0"/>
    </xf>
    <xf numFmtId="0" fontId="3" fillId="0" borderId="2" xfId="0" applyFont="1" applyBorder="1" quotePrefix="0">
      <alignment horizontal="center" wrapText="1"/>
      <protection locked="0"/>
    </xf>
    <xf numFmtId="0" fontId="3" fillId="0" borderId="2" xfId="0" applyFont="1" applyBorder="1" quotePrefix="0">
      <alignment horizontal="center" wrapText="1"/>
    </xf>
    <xf numFmtId="3" fontId="3" fillId="2" borderId="2" xfId="0" applyFont="1" applyFill="1" applyBorder="1" applyNumberFormat="1" quotePrefix="0">
      <alignment horizontal="right" vertical="center"/>
      <protection locked="0"/>
    </xf>
    <xf numFmtId="4" fontId="3" fillId="0" borderId="2" xfId="0" applyFont="1" applyBorder="1" applyNumberFormat="1" quotePrefix="0">
      <alignment horizontal="right" vertical="center"/>
      <protection locked="0"/>
    </xf>
    <xf numFmtId="0" fontId="3" fillId="0" borderId="2" xfId="0" applyFont="1" applyBorder="1" quotePrefix="0">
      <alignment horizontal="left"/>
      <protection locked="0"/>
    </xf>
    <xf numFmtId="0" fontId="3" fillId="0" borderId="2" xfId="0" applyFont="1" applyBorder="1" quotePrefix="0">
      <alignment horizontal="left"/>
    </xf>
    <xf numFmtId="0" fontId="3" fillId="2" borderId="2" xfId="0" applyFont="1" applyFill="1" applyBorder="1" quotePrefix="0">
      <alignment horizontal="right" vertical="center"/>
    </xf>
    <xf numFmtId="0" fontId="13" fillId="0" borderId="1" xfId="0" applyFont="1" applyBorder="1" quotePrefix="1">
      <alignment horizontal="center" vertical="center"/>
    </xf>
    <xf numFmtId="4" fontId="3" fillId="0" borderId="2" xfId="0" applyFont="1" applyBorder="1" applyNumberFormat="1" quotePrefix="0">
      <alignment horizontal="right" vertical="center" wrapText="1"/>
    </xf>
    <xf numFmtId="4" fontId="7" fillId="0" borderId="2" xfId="1" applyFont="1" applyBorder="1" applyNumberFormat="1" quotePrefix="0">
      <alignment horizontal="right" vertical="center"/>
    </xf>
    <xf numFmtId="4" fontId="3" fillId="0" borderId="2" xfId="0" applyFont="1" applyBorder="1" applyNumberFormat="1" quotePrefix="0">
      <alignment horizontal="right" vertical="center" wrapText="1"/>
      <protection locked="0"/>
    </xf>
    <xf numFmtId="0" fontId="3" fillId="0" borderId="2" xfId="0" applyFont="1" applyBorder="1" quotePrefix="0">
      <alignment horizontal="left" vertical="center"/>
      <protection locked="0"/>
    </xf>
    <xf numFmtId="0" fontId="3" fillId="0" borderId="12" xfId="0" applyFont="1" applyBorder="1" quotePrefix="0">
      <alignment horizontal="center" vertical="center" wrapText="1"/>
      <protection locked="0"/>
    </xf>
    <xf numFmtId="0" fontId="3" fillId="0" borderId="5" xfId="0" applyFont="1" applyBorder="1" quotePrefix="0">
      <alignment horizontal="left" vertical="center" wrapText="1"/>
      <protection locked="0"/>
    </xf>
    <xf numFmtId="0" fontId="3" fillId="0" borderId="6" xfId="0" applyFont="1" applyBorder="1" quotePrefix="0">
      <alignment horizontal="left" vertical="center" wrapText="1"/>
      <protection locked="0"/>
    </xf>
  </cellXfs>
  <cellStyles count="9">
    <cellStyle name="Normal" xfId="0" builtinId="0"/>
    <cellStyle name="NumberStyle" xfId="1"/>
    <cellStyle name="TextStyle" xfId="2"/>
    <cellStyle name="MoneyStyle" xfId="1"/>
    <cellStyle name="TimeStyle" xfId="3"/>
    <cellStyle name="DateStyle" xfId="4"/>
    <cellStyle name="DateTimeStyle" xfId="5"/>
    <cellStyle name="PercentStyle" xfId="6"/>
    <cellStyle name="IntegralNumberStyle"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Relationship Id="rId20"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2C91C-85BF-6E11-F82B-0BC90276BC4C}" mc:Ignorable="x14ac xr xr2 xr3">
  <sheetPr>
    <outlinePr summaryRight="0"/>
    <pageSetUpPr fitToPage="1"/>
  </sheetPr>
  <dimension ref="A1:D37"/>
  <sheetViews>
    <sheetView topLeftCell="A1" showGridLines="0" showZeros="0" workbookViewId="0" tabSelected="1">
      <pane ySplit="1" topLeftCell="A2" activePane="bottomLeft" state="frozen"/>
      <selection pane="bottomLeft" activeCell="A1" sqref="A1"/>
    </sheetView>
  </sheetViews>
  <sheetFormatPr defaultColWidth="8.57421875" customHeight="1" defaultRowHeight="12.75"/>
  <cols>
    <col min="1" max="4" width="41.00390625" customWidth="1"/>
  </cols>
  <sheetData>
    <row customHeight="1" ht="12.75">
      <c r="A1" s="8"/>
      <c r="B1" s="8"/>
      <c r="C1" s="8"/>
      <c r="D1" s="8"/>
    </row>
    <row customHeight="1" ht="15">
      <c r="A2" s="9"/>
      <c r="B2" s="9"/>
      <c r="C2" s="9"/>
      <c r="D2" s="10" t="s">
        <v>0</v>
      </c>
    </row>
    <row customHeight="1" ht="41.25">
      <c r="A3" s="11" t="str">
        <f>"2025"&amp;"年部门财务收支预算总表"</f>
        <v>2025年部门财务收支预算总表</v>
      </c>
    </row>
    <row customHeight="1" ht="17.25">
      <c r="A4" s="12" t="str">
        <f>"单位名称："&amp;"昆明经济技术开发区第三小学"</f>
        <v>单位名称：昆明经济技术开发区第三小学</v>
      </c>
      <c r="B4" s="13"/>
      <c r="D4" s="14" t="s">
        <v>3</v>
      </c>
    </row>
    <row customHeight="1" ht="23.25">
      <c r="A5" s="15" t="s">
        <v>4</v>
      </c>
      <c r="B5" s="16"/>
      <c r="C5" s="15" t="s">
        <v>5</v>
      </c>
      <c r="D5" s="16"/>
    </row>
    <row customHeight="1" ht="24">
      <c r="A6" s="15" t="s">
        <v>6</v>
      </c>
      <c r="B6" s="15" t="s">
        <v>7</v>
      </c>
      <c r="C6" s="15" t="s">
        <v>8</v>
      </c>
      <c r="D6" s="15" t="s">
        <v>7</v>
      </c>
    </row>
    <row customHeight="1" ht="17.25">
      <c r="A7" s="17" t="s">
        <v>9</v>
      </c>
      <c r="B7" s="18">
        <v>41355940</v>
      </c>
      <c r="C7" s="17" t="s">
        <v>10</v>
      </c>
      <c r="D7" s="18"/>
    </row>
    <row customHeight="1" ht="17.25">
      <c r="A8" s="17" t="s">
        <v>11</v>
      </c>
      <c r="B8" s="18"/>
      <c r="C8" s="17" t="s">
        <v>12</v>
      </c>
      <c r="D8" s="18"/>
    </row>
    <row customHeight="1" ht="17.25">
      <c r="A9" s="17" t="s">
        <v>13</v>
      </c>
      <c r="B9" s="18"/>
      <c r="C9" s="19" t="s">
        <v>14</v>
      </c>
      <c r="D9" s="18"/>
    </row>
    <row customHeight="1" ht="17.25">
      <c r="A10" s="17" t="s">
        <v>15</v>
      </c>
      <c r="B10" s="18"/>
      <c r="C10" s="19" t="s">
        <v>16</v>
      </c>
      <c r="D10" s="18"/>
    </row>
    <row customHeight="1" ht="17.25">
      <c r="A11" s="17" t="s">
        <v>17</v>
      </c>
      <c r="B11" s="18">
        <v>15770054</v>
      </c>
      <c r="C11" s="19" t="s">
        <v>18</v>
      </c>
      <c r="D11" s="18">
        <v>49084744</v>
      </c>
    </row>
    <row customHeight="1" ht="17.25">
      <c r="A12" s="17" t="s">
        <v>19</v>
      </c>
      <c r="B12" s="18"/>
      <c r="C12" s="19" t="s">
        <v>20</v>
      </c>
      <c r="D12" s="18"/>
    </row>
    <row customHeight="1" ht="17.25">
      <c r="A13" s="17" t="s">
        <v>21</v>
      </c>
      <c r="B13" s="18"/>
      <c r="C13" s="20" t="s">
        <v>22</v>
      </c>
      <c r="D13" s="18"/>
    </row>
    <row customHeight="1" ht="17.25">
      <c r="A14" s="17" t="s">
        <v>23</v>
      </c>
      <c r="B14" s="18"/>
      <c r="C14" s="20" t="s">
        <v>24</v>
      </c>
      <c r="D14" s="18">
        <v>4941250</v>
      </c>
    </row>
    <row customHeight="1" ht="17.25">
      <c r="A15" s="17" t="s">
        <v>25</v>
      </c>
      <c r="B15" s="18"/>
      <c r="C15" s="20" t="s">
        <v>26</v>
      </c>
      <c r="D15" s="18">
        <v>1600000</v>
      </c>
    </row>
    <row customHeight="1" ht="17.25">
      <c r="A16" s="17" t="s">
        <v>27</v>
      </c>
      <c r="B16" s="18">
        <v>15770054</v>
      </c>
      <c r="C16" s="20" t="s">
        <v>28</v>
      </c>
      <c r="D16" s="18"/>
    </row>
    <row customHeight="1" ht="17.25">
      <c r="A17" s="21"/>
      <c r="B17" s="18"/>
      <c r="C17" s="20" t="s">
        <v>29</v>
      </c>
      <c r="D17" s="18"/>
    </row>
    <row customHeight="1" ht="17.25">
      <c r="A18" s="22"/>
      <c r="B18" s="18"/>
      <c r="C18" s="20" t="s">
        <v>30</v>
      </c>
      <c r="D18" s="18"/>
    </row>
    <row customHeight="1" ht="17.25">
      <c r="A19" s="22"/>
      <c r="B19" s="18"/>
      <c r="C19" s="20" t="s">
        <v>31</v>
      </c>
      <c r="D19" s="18"/>
    </row>
    <row customHeight="1" ht="17.25">
      <c r="A20" s="22"/>
      <c r="B20" s="18"/>
      <c r="C20" s="20" t="s">
        <v>32</v>
      </c>
      <c r="D20" s="18"/>
    </row>
    <row customHeight="1" ht="17.25">
      <c r="A21" s="22"/>
      <c r="B21" s="18"/>
      <c r="C21" s="20" t="s">
        <v>33</v>
      </c>
      <c r="D21" s="18"/>
    </row>
    <row customHeight="1" ht="17.25">
      <c r="A22" s="22"/>
      <c r="B22" s="18"/>
      <c r="C22" s="20" t="s">
        <v>34</v>
      </c>
      <c r="D22" s="18"/>
    </row>
    <row customHeight="1" ht="17.25">
      <c r="A23" s="22"/>
      <c r="B23" s="18"/>
      <c r="C23" s="20" t="s">
        <v>35</v>
      </c>
      <c r="D23" s="18"/>
    </row>
    <row customHeight="1" ht="17.25">
      <c r="A24" s="22"/>
      <c r="B24" s="18"/>
      <c r="C24" s="20" t="s">
        <v>36</v>
      </c>
      <c r="D24" s="18"/>
    </row>
    <row customHeight="1" ht="17.25">
      <c r="A25" s="22"/>
      <c r="B25" s="18"/>
      <c r="C25" s="20" t="s">
        <v>37</v>
      </c>
      <c r="D25" s="18">
        <v>1500000</v>
      </c>
    </row>
    <row customHeight="1" ht="17.25">
      <c r="A26" s="22"/>
      <c r="B26" s="18"/>
      <c r="C26" s="20" t="s">
        <v>38</v>
      </c>
      <c r="D26" s="18"/>
    </row>
    <row customHeight="1" ht="17.25">
      <c r="A27" s="22"/>
      <c r="B27" s="18"/>
      <c r="C27" s="21" t="s">
        <v>39</v>
      </c>
      <c r="D27" s="18"/>
    </row>
    <row customHeight="1" ht="17.25">
      <c r="A28" s="22"/>
      <c r="B28" s="18"/>
      <c r="C28" s="20" t="s">
        <v>40</v>
      </c>
      <c r="D28" s="18"/>
    </row>
    <row customHeight="1" ht="16.5">
      <c r="A29" s="22"/>
      <c r="B29" s="18"/>
      <c r="C29" s="20" t="s">
        <v>41</v>
      </c>
      <c r="D29" s="18"/>
    </row>
    <row customHeight="1" ht="16.5">
      <c r="A30" s="22"/>
      <c r="B30" s="18"/>
      <c r="C30" s="21" t="s">
        <v>42</v>
      </c>
      <c r="D30" s="18"/>
    </row>
    <row customHeight="1" ht="17.25">
      <c r="A31" s="22"/>
      <c r="B31" s="18"/>
      <c r="C31" s="21" t="s">
        <v>43</v>
      </c>
      <c r="D31" s="18"/>
    </row>
    <row customHeight="1" ht="17.25">
      <c r="A32" s="22"/>
      <c r="B32" s="18"/>
      <c r="C32" s="20" t="s">
        <v>44</v>
      </c>
      <c r="D32" s="18"/>
    </row>
    <row customHeight="1" ht="16.5">
      <c r="A33" s="22" t="s">
        <v>45</v>
      </c>
      <c r="B33" s="18">
        <v>57125994</v>
      </c>
      <c r="C33" s="22" t="s">
        <v>46</v>
      </c>
      <c r="D33" s="18">
        <v>57125994</v>
      </c>
    </row>
    <row customHeight="1" ht="16.5">
      <c r="A34" s="21" t="s">
        <v>47</v>
      </c>
      <c r="B34" s="18"/>
      <c r="C34" s="21" t="s">
        <v>48</v>
      </c>
      <c r="D34" s="18"/>
    </row>
    <row customHeight="1" ht="16.5">
      <c r="A35" s="20" t="s">
        <v>49</v>
      </c>
      <c r="B35" s="18"/>
      <c r="C35" s="20" t="s">
        <v>49</v>
      </c>
      <c r="D35" s="18"/>
    </row>
    <row customHeight="1" ht="16.5">
      <c r="A36" s="20" t="s">
        <v>50</v>
      </c>
      <c r="B36" s="18"/>
      <c r="C36" s="20" t="s">
        <v>51</v>
      </c>
      <c r="D36" s="18"/>
    </row>
    <row customHeight="1" ht="16.5">
      <c r="A37" s="23" t="s">
        <v>52</v>
      </c>
      <c r="B37" s="18">
        <v>57125994</v>
      </c>
      <c r="C37" s="23" t="s">
        <v>53</v>
      </c>
      <c r="D37" s="18">
        <v>57125994</v>
      </c>
    </row>
  </sheetData>
  <sheetProtection/>
  <mergeCells count="4">
    <mergeCell ref="A3:D3"/>
    <mergeCell ref="A4:B4"/>
    <mergeCell ref="A5:B5"/>
    <mergeCell ref="C5:D5"/>
  </mergeCells>
  <printOptions horizontalCentered="1"/>
  <pageMargins left="0.96" right="0.96" top="0.72" bottom="0.72" header="0.00" footer="0.00"/>
  <pageSetup paperSize="9" scale="0" pageOrder="downThenOver" orientation="landscape"/>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60C51-1CCA-B57F-F04C-33795E46E643}" mc:Ignorable="x14ac xr xr2 xr3">
  <sheetPr>
    <outlinePr summaryRight="0"/>
    <pageSetUpPr fitToPage="1"/>
  </sheetPr>
  <dimension ref="A1:S10"/>
  <sheetViews>
    <sheetView topLeftCell="A1" showGridLines="0" showZeros="0" workbookViewId="0" tabSelected="1">
      <pane ySplit="1" topLeftCell="A2" activePane="bottomLeft" state="frozen"/>
      <selection pane="bottomLeft" activeCell="A1" sqref="A1"/>
    </sheetView>
  </sheetViews>
  <sheetFormatPr defaultColWidth="8.57421875" customHeight="1" defaultRowHeight="12.75"/>
  <cols>
    <col min="1" max="1" width="15.890625" customWidth="1"/>
    <col min="2" max="2" width="35.00390625" customWidth="1"/>
    <col min="3" max="19" width="22.00390625" customWidth="1"/>
  </cols>
  <sheetData>
    <row customHeight="1" ht="12.75">
      <c r="A1" s="8"/>
      <c r="B1" s="8"/>
      <c r="C1" s="8"/>
      <c r="D1" s="8"/>
      <c r="E1" s="8"/>
      <c r="F1" s="8"/>
      <c r="G1" s="8"/>
      <c r="H1" s="8"/>
      <c r="I1" s="8"/>
      <c r="J1" s="8"/>
      <c r="K1" s="8"/>
      <c r="L1" s="8"/>
      <c r="M1" s="8"/>
      <c r="N1" s="8"/>
      <c r="O1" s="8"/>
      <c r="P1" s="8"/>
      <c r="Q1" s="8"/>
      <c r="R1" s="8"/>
      <c r="S1" s="8"/>
    </row>
    <row customHeight="1" ht="17.25">
      <c r="A2" s="10" t="s">
        <v>54</v>
      </c>
    </row>
    <row customHeight="1" ht="41.25">
      <c r="A3" s="24" t="str">
        <f>"2025"&amp;"年部门收入预算表"</f>
        <v>2025年部门收入预算表</v>
      </c>
    </row>
    <row customHeight="1" ht="17.25">
      <c r="A4" s="12" t="str">
        <f>"单位名称："&amp;"昆明经济技术开发区第三小学"</f>
        <v>单位名称：昆明经济技术开发区第三小学</v>
      </c>
      <c r="S4" s="9" t="s">
        <v>3</v>
      </c>
    </row>
    <row customHeight="1" ht="21.75">
      <c r="A5" s="25" t="s">
        <v>56</v>
      </c>
      <c r="B5" s="26" t="s">
        <v>57</v>
      </c>
      <c r="C5" s="26" t="s">
        <v>58</v>
      </c>
      <c r="D5" s="27" t="s">
        <v>59</v>
      </c>
      <c r="E5" s="27"/>
      <c r="F5" s="27"/>
      <c r="G5" s="27"/>
      <c r="H5" s="27"/>
      <c r="I5" s="28"/>
      <c r="J5" s="27"/>
      <c r="K5" s="27"/>
      <c r="L5" s="27"/>
      <c r="M5" s="27"/>
      <c r="N5" s="29"/>
      <c r="O5" s="27" t="s">
        <v>47</v>
      </c>
      <c r="P5" s="27"/>
      <c r="Q5" s="27"/>
      <c r="R5" s="27"/>
      <c r="S5" s="29"/>
    </row>
    <row customHeight="1" ht="27">
      <c r="A6" s="30"/>
      <c r="B6" s="31"/>
      <c r="C6" s="31"/>
      <c r="D6" s="31" t="s">
        <v>60</v>
      </c>
      <c r="E6" s="31" t="s">
        <v>61</v>
      </c>
      <c r="F6" s="31" t="s">
        <v>62</v>
      </c>
      <c r="G6" s="31" t="s">
        <v>63</v>
      </c>
      <c r="H6" s="31" t="s">
        <v>64</v>
      </c>
      <c r="I6" s="32" t="s">
        <v>65</v>
      </c>
      <c r="J6" s="33"/>
      <c r="K6" s="33"/>
      <c r="L6" s="33"/>
      <c r="M6" s="33"/>
      <c r="N6" s="34"/>
      <c r="O6" s="31" t="s">
        <v>60</v>
      </c>
      <c r="P6" s="31" t="s">
        <v>61</v>
      </c>
      <c r="Q6" s="31" t="s">
        <v>62</v>
      </c>
      <c r="R6" s="31" t="s">
        <v>63</v>
      </c>
      <c r="S6" s="31" t="s">
        <v>66</v>
      </c>
    </row>
    <row customHeight="1" ht="30">
      <c r="A7" s="35"/>
      <c r="B7" s="36"/>
      <c r="C7" s="37"/>
      <c r="D7" s="37"/>
      <c r="E7" s="37"/>
      <c r="F7" s="37"/>
      <c r="G7" s="37"/>
      <c r="H7" s="37"/>
      <c r="I7" s="38" t="s">
        <v>60</v>
      </c>
      <c r="J7" s="34" t="s">
        <v>67</v>
      </c>
      <c r="K7" s="34" t="s">
        <v>68</v>
      </c>
      <c r="L7" s="34" t="s">
        <v>69</v>
      </c>
      <c r="M7" s="34" t="s">
        <v>70</v>
      </c>
      <c r="N7" s="34" t="s">
        <v>71</v>
      </c>
      <c r="O7" s="39"/>
      <c r="P7" s="39"/>
      <c r="Q7" s="39"/>
      <c r="R7" s="39"/>
      <c r="S7" s="37"/>
    </row>
    <row customHeight="1" ht="15">
      <c r="A8" s="40">
        <v>1</v>
      </c>
      <c r="B8" s="40">
        <v>2</v>
      </c>
      <c r="C8" s="40">
        <v>3</v>
      </c>
      <c r="D8" s="40">
        <v>4</v>
      </c>
      <c r="E8" s="40">
        <v>5</v>
      </c>
      <c r="F8" s="40">
        <v>6</v>
      </c>
      <c r="G8" s="40">
        <v>7</v>
      </c>
      <c r="H8" s="40">
        <v>8</v>
      </c>
      <c r="I8" s="38">
        <v>9</v>
      </c>
      <c r="J8" s="40">
        <v>10</v>
      </c>
      <c r="K8" s="40">
        <v>11</v>
      </c>
      <c r="L8" s="40">
        <v>12</v>
      </c>
      <c r="M8" s="40">
        <v>13</v>
      </c>
      <c r="N8" s="40">
        <v>14</v>
      </c>
      <c r="O8" s="40">
        <v>15</v>
      </c>
      <c r="P8" s="40">
        <v>16</v>
      </c>
      <c r="Q8" s="40">
        <v>17</v>
      </c>
      <c r="R8" s="40">
        <v>18</v>
      </c>
      <c r="S8" s="40">
        <v>19</v>
      </c>
    </row>
    <row customHeight="1" ht="18">
      <c r="A9" s="41" t="s">
        <v>72</v>
      </c>
      <c r="B9" s="41" t="s">
        <v>73</v>
      </c>
      <c r="C9" s="18">
        <v>57125994</v>
      </c>
      <c r="D9" s="18">
        <v>57125994</v>
      </c>
      <c r="E9" s="18">
        <v>41355940</v>
      </c>
      <c r="F9" s="18"/>
      <c r="G9" s="18"/>
      <c r="H9" s="18"/>
      <c r="I9" s="18">
        <v>15770054</v>
      </c>
      <c r="J9" s="18"/>
      <c r="K9" s="18"/>
      <c r="L9" s="18"/>
      <c r="M9" s="18"/>
      <c r="N9" s="18">
        <v>15770054</v>
      </c>
      <c r="O9" s="18"/>
      <c r="P9" s="18"/>
      <c r="Q9" s="18"/>
      <c r="R9" s="18"/>
      <c r="S9" s="18"/>
    </row>
    <row customHeight="1" ht="18">
      <c r="A10" s="42" t="s">
        <v>58</v>
      </c>
      <c r="B10" s="43"/>
      <c r="C10" s="18">
        <v>57125994</v>
      </c>
      <c r="D10" s="18">
        <v>57125994</v>
      </c>
      <c r="E10" s="18">
        <v>41355940</v>
      </c>
      <c r="F10" s="18"/>
      <c r="G10" s="18"/>
      <c r="H10" s="18"/>
      <c r="I10" s="18">
        <v>15770054</v>
      </c>
      <c r="J10" s="18"/>
      <c r="K10" s="18"/>
      <c r="L10" s="18"/>
      <c r="M10" s="18"/>
      <c r="N10" s="18">
        <v>15770054</v>
      </c>
      <c r="O10" s="18"/>
      <c r="P10" s="18"/>
      <c r="Q10" s="18"/>
      <c r="R10" s="18"/>
      <c r="S10" s="18"/>
    </row>
  </sheetData>
  <mergeCells count="20">
    <mergeCell ref="S6:S7"/>
    <mergeCell ref="O6:O7"/>
    <mergeCell ref="P6:P7"/>
    <mergeCell ref="Q6:Q7"/>
    <mergeCell ref="R6:R7"/>
    <mergeCell ref="A2:S2"/>
    <mergeCell ref="A3:S3"/>
    <mergeCell ref="A4:B4"/>
    <mergeCell ref="A10:B10"/>
    <mergeCell ref="D5:N5"/>
    <mergeCell ref="O5:S5"/>
    <mergeCell ref="A5:A7"/>
    <mergeCell ref="B5:B7"/>
    <mergeCell ref="C5:C7"/>
    <mergeCell ref="D6:D7"/>
    <mergeCell ref="E6:E7"/>
    <mergeCell ref="F6:F7"/>
    <mergeCell ref="G6:G7"/>
    <mergeCell ref="H6:H7"/>
    <mergeCell ref="I6:N6"/>
  </mergeCells>
  <printOptions horizontalCentered="1"/>
  <pageMargins left="0.96" right="0.96" top="0.72" bottom="0.72" header="0.00" footer="0.00"/>
  <pageSetup paperSize="9" scale="0" pageOrder="downThenOver" orientation="landscape"/>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E4013-F1D2-3288-E6F4-4D90E560867E}" mc:Ignorable="x14ac xr xr2 xr3">
  <sheetPr>
    <outlinePr summaryRight="0"/>
    <pageSetUpPr fitToPage="1"/>
  </sheetPr>
  <dimension ref="A1:O25"/>
  <sheetViews>
    <sheetView topLeftCell="A1" showGridLines="0" showZeros="0" workbookViewId="0" tabSelected="1">
      <pane ySplit="1" topLeftCell="A2" activePane="bottomLeft" state="frozen"/>
      <selection pane="bottomLeft" activeCell="A1" sqref="A1"/>
    </sheetView>
  </sheetViews>
  <sheetFormatPr defaultColWidth="8.57421875" customHeight="1" defaultRowHeight="12.75"/>
  <cols>
    <col min="1" max="1" width="14.28125" customWidth="1"/>
    <col min="2" max="2" width="37.57421875" customWidth="1"/>
    <col min="3" max="8" width="24.57421875" customWidth="1"/>
    <col min="9" max="9" width="26.7109375" customWidth="1"/>
    <col min="10" max="11" width="24.421875" customWidth="1"/>
    <col min="12" max="15" width="24.57421875" customWidth="1"/>
  </cols>
  <sheetData>
    <row customHeight="1" ht="12.75">
      <c r="A1" s="8"/>
      <c r="B1" s="8"/>
      <c r="C1" s="8"/>
      <c r="D1" s="8"/>
      <c r="E1" s="8"/>
      <c r="F1" s="8"/>
      <c r="G1" s="8"/>
      <c r="H1" s="8"/>
      <c r="I1" s="8"/>
      <c r="J1" s="8"/>
      <c r="K1" s="8"/>
      <c r="L1" s="8"/>
      <c r="M1" s="8"/>
      <c r="N1" s="8"/>
      <c r="O1" s="8"/>
    </row>
    <row customHeight="1" ht="17.25">
      <c r="A2" s="9" t="s">
        <v>74</v>
      </c>
    </row>
    <row customHeight="1" ht="41.25">
      <c r="A3" s="24" t="str">
        <f>"2025"&amp;"年部门支出预算表"</f>
        <v>2025年部门支出预算表</v>
      </c>
    </row>
    <row customHeight="1" ht="17.25">
      <c r="A4" s="12" t="str">
        <f>"单位名称："&amp;"昆明经济技术开发区第三小学"</f>
        <v>单位名称：昆明经济技术开发区第三小学</v>
      </c>
      <c r="O4" s="9" t="s">
        <v>3</v>
      </c>
    </row>
    <row customHeight="1" ht="27">
      <c r="A5" s="44" t="s">
        <v>76</v>
      </c>
      <c r="B5" s="44" t="s">
        <v>77</v>
      </c>
      <c r="C5" s="44" t="s">
        <v>58</v>
      </c>
      <c r="D5" s="45" t="s">
        <v>61</v>
      </c>
      <c r="E5" s="46"/>
      <c r="F5" s="47"/>
      <c r="G5" s="48" t="s">
        <v>62</v>
      </c>
      <c r="H5" s="48" t="s">
        <v>63</v>
      </c>
      <c r="I5" s="48" t="s">
        <v>78</v>
      </c>
      <c r="J5" s="45" t="s">
        <v>65</v>
      </c>
      <c r="K5" s="46"/>
      <c r="L5" s="46"/>
      <c r="M5" s="46"/>
      <c r="N5" s="49"/>
      <c r="O5" s="50"/>
    </row>
    <row customHeight="1" ht="42">
      <c r="A6" s="51"/>
      <c r="B6" s="51"/>
      <c r="C6" s="52"/>
      <c r="D6" s="53" t="s">
        <v>60</v>
      </c>
      <c r="E6" s="53" t="s">
        <v>79</v>
      </c>
      <c r="F6" s="53" t="s">
        <v>80</v>
      </c>
      <c r="G6" s="52"/>
      <c r="H6" s="52"/>
      <c r="I6" s="54"/>
      <c r="J6" s="53" t="s">
        <v>60</v>
      </c>
      <c r="K6" s="15" t="s">
        <v>81</v>
      </c>
      <c r="L6" s="15" t="s">
        <v>82</v>
      </c>
      <c r="M6" s="15" t="s">
        <v>83</v>
      </c>
      <c r="N6" s="15" t="s">
        <v>84</v>
      </c>
      <c r="O6" s="15" t="s">
        <v>85</v>
      </c>
    </row>
    <row customHeight="1" ht="18">
      <c r="A7" s="55" t="s">
        <v>86</v>
      </c>
      <c r="B7" s="55" t="s">
        <v>87</v>
      </c>
      <c r="C7" s="55" t="s">
        <v>88</v>
      </c>
      <c r="D7" s="56" t="s">
        <v>89</v>
      </c>
      <c r="E7" s="56" t="s">
        <v>90</v>
      </c>
      <c r="F7" s="56" t="s">
        <v>91</v>
      </c>
      <c r="G7" s="56" t="s">
        <v>92</v>
      </c>
      <c r="H7" s="56" t="s">
        <v>93</v>
      </c>
      <c r="I7" s="56" t="s">
        <v>94</v>
      </c>
      <c r="J7" s="56" t="s">
        <v>95</v>
      </c>
      <c r="K7" s="56" t="s">
        <v>96</v>
      </c>
      <c r="L7" s="56" t="s">
        <v>97</v>
      </c>
      <c r="M7" s="56" t="s">
        <v>98</v>
      </c>
      <c r="N7" s="55" t="s">
        <v>99</v>
      </c>
      <c r="O7" s="56" t="s">
        <v>100</v>
      </c>
    </row>
    <row customHeight="1" ht="21">
      <c r="A8" s="57" t="s">
        <v>101</v>
      </c>
      <c r="B8" s="57" t="s">
        <v>102</v>
      </c>
      <c r="C8" s="18">
        <v>49084744</v>
      </c>
      <c r="D8" s="18">
        <v>33314690</v>
      </c>
      <c r="E8" s="18">
        <v>27655410</v>
      </c>
      <c r="F8" s="18">
        <v>5659280</v>
      </c>
      <c r="G8" s="18"/>
      <c r="H8" s="18"/>
      <c r="I8" s="18"/>
      <c r="J8" s="18">
        <v>15770054</v>
      </c>
      <c r="K8" s="18"/>
      <c r="L8" s="18"/>
      <c r="M8" s="18"/>
      <c r="N8" s="18"/>
      <c r="O8" s="18">
        <v>15770054</v>
      </c>
    </row>
    <row customHeight="1" ht="21">
      <c r="A9" s="58" t="s">
        <v>103</v>
      </c>
      <c r="B9" s="58" t="s">
        <v>104</v>
      </c>
      <c r="C9" s="18">
        <v>49084744</v>
      </c>
      <c r="D9" s="18">
        <v>33314690</v>
      </c>
      <c r="E9" s="18">
        <v>27655410</v>
      </c>
      <c r="F9" s="18">
        <v>5659280</v>
      </c>
      <c r="G9" s="18"/>
      <c r="H9" s="18"/>
      <c r="I9" s="18"/>
      <c r="J9" s="18">
        <v>15770054</v>
      </c>
      <c r="K9" s="18"/>
      <c r="L9" s="18"/>
      <c r="M9" s="18"/>
      <c r="N9" s="18"/>
      <c r="O9" s="18">
        <v>15770054</v>
      </c>
    </row>
    <row customHeight="1" ht="21">
      <c r="A10" s="59" t="s">
        <v>105</v>
      </c>
      <c r="B10" s="59" t="s">
        <v>106</v>
      </c>
      <c r="C10" s="18">
        <v>33314690</v>
      </c>
      <c r="D10" s="18">
        <v>33314690</v>
      </c>
      <c r="E10" s="18">
        <v>27655410</v>
      </c>
      <c r="F10" s="18">
        <v>5659280</v>
      </c>
      <c r="G10" s="18"/>
      <c r="H10" s="18"/>
      <c r="I10" s="18"/>
      <c r="J10" s="18"/>
      <c r="K10" s="18"/>
      <c r="L10" s="18"/>
      <c r="M10" s="18"/>
      <c r="N10" s="18"/>
      <c r="O10" s="18"/>
    </row>
    <row customHeight="1" ht="21">
      <c r="A11" s="59" t="s">
        <v>107</v>
      </c>
      <c r="B11" s="59" t="s">
        <v>108</v>
      </c>
      <c r="C11" s="18">
        <v>15770054</v>
      </c>
      <c r="D11" s="18"/>
      <c r="E11" s="18"/>
      <c r="F11" s="18"/>
      <c r="G11" s="18"/>
      <c r="H11" s="18"/>
      <c r="I11" s="18"/>
      <c r="J11" s="18">
        <v>15770054</v>
      </c>
      <c r="K11" s="18"/>
      <c r="L11" s="18"/>
      <c r="M11" s="18"/>
      <c r="N11" s="18"/>
      <c r="O11" s="18">
        <v>15770054</v>
      </c>
    </row>
    <row customHeight="1" ht="21">
      <c r="A12" s="57" t="s">
        <v>109</v>
      </c>
      <c r="B12" s="57" t="s">
        <v>110</v>
      </c>
      <c r="C12" s="18">
        <v>4941250</v>
      </c>
      <c r="D12" s="18">
        <v>4941250</v>
      </c>
      <c r="E12" s="18">
        <v>4941250</v>
      </c>
      <c r="F12" s="18"/>
      <c r="G12" s="18"/>
      <c r="H12" s="18"/>
      <c r="I12" s="18"/>
      <c r="J12" s="18"/>
      <c r="K12" s="18"/>
      <c r="L12" s="18"/>
      <c r="M12" s="18"/>
      <c r="N12" s="18"/>
      <c r="O12" s="18"/>
    </row>
    <row customHeight="1" ht="21">
      <c r="A13" s="58" t="s">
        <v>111</v>
      </c>
      <c r="B13" s="58" t="s">
        <v>112</v>
      </c>
      <c r="C13" s="18">
        <v>4866250</v>
      </c>
      <c r="D13" s="18">
        <v>4866250</v>
      </c>
      <c r="E13" s="18">
        <v>4866250</v>
      </c>
      <c r="F13" s="18"/>
      <c r="G13" s="18"/>
      <c r="H13" s="18"/>
      <c r="I13" s="18"/>
      <c r="J13" s="18"/>
      <c r="K13" s="18"/>
      <c r="L13" s="18"/>
      <c r="M13" s="18"/>
      <c r="N13" s="18"/>
      <c r="O13" s="18"/>
    </row>
    <row customHeight="1" ht="21">
      <c r="A14" s="59" t="s">
        <v>113</v>
      </c>
      <c r="B14" s="59" t="s">
        <v>114</v>
      </c>
      <c r="C14" s="18">
        <v>1986250</v>
      </c>
      <c r="D14" s="18">
        <v>1986250</v>
      </c>
      <c r="E14" s="18">
        <v>1986250</v>
      </c>
      <c r="F14" s="18"/>
      <c r="G14" s="18"/>
      <c r="H14" s="18"/>
      <c r="I14" s="18"/>
      <c r="J14" s="18"/>
      <c r="K14" s="18"/>
      <c r="L14" s="18"/>
      <c r="M14" s="18"/>
      <c r="N14" s="18"/>
      <c r="O14" s="18"/>
    </row>
    <row customHeight="1" ht="21">
      <c r="A15" s="59" t="s">
        <v>115</v>
      </c>
      <c r="B15" s="59" t="s">
        <v>116</v>
      </c>
      <c r="C15" s="18">
        <v>1880000</v>
      </c>
      <c r="D15" s="18">
        <v>1880000</v>
      </c>
      <c r="E15" s="18">
        <v>1880000</v>
      </c>
      <c r="F15" s="18"/>
      <c r="G15" s="18"/>
      <c r="H15" s="18"/>
      <c r="I15" s="18"/>
      <c r="J15" s="18"/>
      <c r="K15" s="18"/>
      <c r="L15" s="18"/>
      <c r="M15" s="18"/>
      <c r="N15" s="18"/>
      <c r="O15" s="18"/>
    </row>
    <row customHeight="1" ht="21">
      <c r="A16" s="59" t="s">
        <v>117</v>
      </c>
      <c r="B16" s="59" t="s">
        <v>118</v>
      </c>
      <c r="C16" s="18">
        <v>1000000</v>
      </c>
      <c r="D16" s="18">
        <v>1000000</v>
      </c>
      <c r="E16" s="18">
        <v>1000000</v>
      </c>
      <c r="F16" s="18"/>
      <c r="G16" s="18"/>
      <c r="H16" s="18"/>
      <c r="I16" s="18"/>
      <c r="J16" s="18"/>
      <c r="K16" s="18"/>
      <c r="L16" s="18"/>
      <c r="M16" s="18"/>
      <c r="N16" s="18"/>
      <c r="O16" s="18"/>
    </row>
    <row customHeight="1" ht="21">
      <c r="A17" s="58" t="s">
        <v>119</v>
      </c>
      <c r="B17" s="58" t="s">
        <v>120</v>
      </c>
      <c r="C17" s="18">
        <v>75000</v>
      </c>
      <c r="D17" s="18">
        <v>75000</v>
      </c>
      <c r="E17" s="18">
        <v>75000</v>
      </c>
      <c r="F17" s="18"/>
      <c r="G17" s="18"/>
      <c r="H17" s="18"/>
      <c r="I17" s="18"/>
      <c r="J17" s="18"/>
      <c r="K17" s="18"/>
      <c r="L17" s="18"/>
      <c r="M17" s="18"/>
      <c r="N17" s="18"/>
      <c r="O17" s="18"/>
    </row>
    <row customHeight="1" ht="21">
      <c r="A18" s="59" t="s">
        <v>121</v>
      </c>
      <c r="B18" s="59" t="s">
        <v>122</v>
      </c>
      <c r="C18" s="18">
        <v>75000</v>
      </c>
      <c r="D18" s="18">
        <v>75000</v>
      </c>
      <c r="E18" s="18">
        <v>75000</v>
      </c>
      <c r="F18" s="18"/>
      <c r="G18" s="18"/>
      <c r="H18" s="18"/>
      <c r="I18" s="18"/>
      <c r="J18" s="18"/>
      <c r="K18" s="18"/>
      <c r="L18" s="18"/>
      <c r="M18" s="18"/>
      <c r="N18" s="18"/>
      <c r="O18" s="18"/>
    </row>
    <row customHeight="1" ht="21">
      <c r="A19" s="57" t="s">
        <v>123</v>
      </c>
      <c r="B19" s="57" t="s">
        <v>124</v>
      </c>
      <c r="C19" s="18">
        <v>1600000</v>
      </c>
      <c r="D19" s="18">
        <v>1600000</v>
      </c>
      <c r="E19" s="18">
        <v>1600000</v>
      </c>
      <c r="F19" s="18"/>
      <c r="G19" s="18"/>
      <c r="H19" s="18"/>
      <c r="I19" s="18"/>
      <c r="J19" s="18"/>
      <c r="K19" s="18"/>
      <c r="L19" s="18"/>
      <c r="M19" s="18"/>
      <c r="N19" s="18"/>
      <c r="O19" s="18"/>
    </row>
    <row customHeight="1" ht="21">
      <c r="A20" s="58" t="s">
        <v>125</v>
      </c>
      <c r="B20" s="58" t="s">
        <v>126</v>
      </c>
      <c r="C20" s="18">
        <v>1600000</v>
      </c>
      <c r="D20" s="18">
        <v>1600000</v>
      </c>
      <c r="E20" s="18">
        <v>1600000</v>
      </c>
      <c r="F20" s="18"/>
      <c r="G20" s="18"/>
      <c r="H20" s="18"/>
      <c r="I20" s="18"/>
      <c r="J20" s="18"/>
      <c r="K20" s="18"/>
      <c r="L20" s="18"/>
      <c r="M20" s="18"/>
      <c r="N20" s="18"/>
      <c r="O20" s="18"/>
    </row>
    <row customHeight="1" ht="21">
      <c r="A21" s="59" t="s">
        <v>127</v>
      </c>
      <c r="B21" s="59" t="s">
        <v>128</v>
      </c>
      <c r="C21" s="18">
        <v>1600000</v>
      </c>
      <c r="D21" s="18">
        <v>1600000</v>
      </c>
      <c r="E21" s="18">
        <v>1600000</v>
      </c>
      <c r="F21" s="18"/>
      <c r="G21" s="18"/>
      <c r="H21" s="18"/>
      <c r="I21" s="18"/>
      <c r="J21" s="18"/>
      <c r="K21" s="18"/>
      <c r="L21" s="18"/>
      <c r="M21" s="18"/>
      <c r="N21" s="18"/>
      <c r="O21" s="18"/>
    </row>
    <row customHeight="1" ht="21">
      <c r="A22" s="57" t="s">
        <v>129</v>
      </c>
      <c r="B22" s="57" t="s">
        <v>130</v>
      </c>
      <c r="C22" s="18">
        <v>1500000</v>
      </c>
      <c r="D22" s="18">
        <v>1500000</v>
      </c>
      <c r="E22" s="18">
        <v>1500000</v>
      </c>
      <c r="F22" s="18"/>
      <c r="G22" s="18"/>
      <c r="H22" s="18"/>
      <c r="I22" s="18"/>
      <c r="J22" s="18"/>
      <c r="K22" s="18"/>
      <c r="L22" s="18"/>
      <c r="M22" s="18"/>
      <c r="N22" s="18"/>
      <c r="O22" s="18"/>
    </row>
    <row customHeight="1" ht="21">
      <c r="A23" s="58" t="s">
        <v>131</v>
      </c>
      <c r="B23" s="58" t="s">
        <v>132</v>
      </c>
      <c r="C23" s="18">
        <v>1500000</v>
      </c>
      <c r="D23" s="18">
        <v>1500000</v>
      </c>
      <c r="E23" s="18">
        <v>1500000</v>
      </c>
      <c r="F23" s="18"/>
      <c r="G23" s="18"/>
      <c r="H23" s="18"/>
      <c r="I23" s="18"/>
      <c r="J23" s="18"/>
      <c r="K23" s="18"/>
      <c r="L23" s="18"/>
      <c r="M23" s="18"/>
      <c r="N23" s="18"/>
      <c r="O23" s="18"/>
    </row>
    <row customHeight="1" ht="21">
      <c r="A24" s="59" t="s">
        <v>133</v>
      </c>
      <c r="B24" s="59" t="s">
        <v>134</v>
      </c>
      <c r="C24" s="18">
        <v>1500000</v>
      </c>
      <c r="D24" s="18">
        <v>1500000</v>
      </c>
      <c r="E24" s="18">
        <v>1500000</v>
      </c>
      <c r="F24" s="18"/>
      <c r="G24" s="18"/>
      <c r="H24" s="18"/>
      <c r="I24" s="18"/>
      <c r="J24" s="18"/>
      <c r="K24" s="18"/>
      <c r="L24" s="18"/>
      <c r="M24" s="18"/>
      <c r="N24" s="18"/>
      <c r="O24" s="18"/>
    </row>
    <row customHeight="1" ht="21">
      <c r="A25" s="60" t="s">
        <v>58</v>
      </c>
      <c r="B25" s="61"/>
      <c r="C25" s="18">
        <v>57125994</v>
      </c>
      <c r="D25" s="18">
        <v>41355940</v>
      </c>
      <c r="E25" s="18">
        <v>35696660</v>
      </c>
      <c r="F25" s="18">
        <v>5659280</v>
      </c>
      <c r="G25" s="18"/>
      <c r="H25" s="18"/>
      <c r="I25" s="18"/>
      <c r="J25" s="18">
        <v>15770054</v>
      </c>
      <c r="K25" s="18"/>
      <c r="L25" s="18"/>
      <c r="M25" s="18"/>
      <c r="N25" s="18"/>
      <c r="O25" s="18">
        <v>15770054</v>
      </c>
    </row>
  </sheetData>
  <mergeCells count="12">
    <mergeCell ref="A2:O2"/>
    <mergeCell ref="A3:O3"/>
    <mergeCell ref="A4:B4"/>
    <mergeCell ref="A25:B25"/>
    <mergeCell ref="G5:G6"/>
    <mergeCell ref="H5:H6"/>
    <mergeCell ref="I5:I6"/>
    <mergeCell ref="C5:C6"/>
    <mergeCell ref="A5:A6"/>
    <mergeCell ref="B5:B6"/>
    <mergeCell ref="J5:O5"/>
    <mergeCell ref="D5:F5"/>
  </mergeCells>
  <printOptions horizontalCentered="1"/>
  <pageMargins left="0.96" right="0.96" top="0.72" bottom="0.72" header="0.00" footer="0.00"/>
  <pageSetup paperSize="9" scale="0" pageOrder="downThenOver"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90154-313C-7573-FF3F-37B8F759F6D2}" mc:Ignorable="x14ac xr xr2 xr3">
  <sheetPr>
    <outlinePr summaryRight="0"/>
    <pageSetUpPr fitToPage="1"/>
  </sheetPr>
  <dimension ref="A1:D35"/>
  <sheetViews>
    <sheetView topLeftCell="A1" showGridLines="0" showZeros="0" workbookViewId="0" tabSelected="1">
      <pane ySplit="1" topLeftCell="A2" activePane="bottomLeft" state="frozen"/>
      <selection pane="bottomLeft" activeCell="A1" sqref="A1"/>
    </sheetView>
  </sheetViews>
  <sheetFormatPr defaultColWidth="8.57421875" customHeight="1" defaultRowHeight="12.75"/>
  <cols>
    <col min="1" max="4" width="35.57421875" customWidth="1"/>
  </cols>
  <sheetData>
    <row customHeight="1" ht="12.75">
      <c r="A1" s="8"/>
      <c r="B1" s="8"/>
      <c r="C1" s="8"/>
      <c r="D1" s="8"/>
    </row>
    <row customHeight="1" ht="15">
      <c r="A2" s="62"/>
      <c r="B2" s="9"/>
      <c r="C2" s="9"/>
      <c r="D2" s="9" t="s">
        <v>135</v>
      </c>
    </row>
    <row customHeight="1" ht="41.25">
      <c r="A3" s="11" t="str">
        <f>"2025"&amp;"年部门财政拨款收支预算总表"</f>
        <v>2025年部门财政拨款收支预算总表</v>
      </c>
    </row>
    <row customHeight="1" ht="17.25">
      <c r="A4" s="12" t="str">
        <f>"单位名称："&amp;"昆明经济技术开发区第三小学"</f>
        <v>单位名称：昆明经济技术开发区第三小学</v>
      </c>
      <c r="B4" s="13"/>
      <c r="D4" s="9" t="s">
        <v>3</v>
      </c>
    </row>
    <row customHeight="1" ht="17.25">
      <c r="A5" s="15" t="s">
        <v>4</v>
      </c>
      <c r="B5" s="16"/>
      <c r="C5" s="15" t="s">
        <v>5</v>
      </c>
      <c r="D5" s="16"/>
    </row>
    <row customHeight="1" ht="18.75">
      <c r="A6" s="15" t="s">
        <v>6</v>
      </c>
      <c r="B6" s="15" t="s">
        <v>7</v>
      </c>
      <c r="C6" s="15" t="s">
        <v>8</v>
      </c>
      <c r="D6" s="15" t="s">
        <v>7</v>
      </c>
    </row>
    <row customHeight="1" ht="16.5">
      <c r="A7" s="17" t="s">
        <v>137</v>
      </c>
      <c r="B7" s="18">
        <v>41355940</v>
      </c>
      <c r="C7" s="17" t="s">
        <v>138</v>
      </c>
      <c r="D7" s="18">
        <v>41355940</v>
      </c>
    </row>
    <row customHeight="1" ht="16.5">
      <c r="A8" s="17" t="s">
        <v>139</v>
      </c>
      <c r="B8" s="18">
        <v>41355940</v>
      </c>
      <c r="C8" s="17" t="s">
        <v>140</v>
      </c>
      <c r="D8" s="18"/>
    </row>
    <row customHeight="1" ht="16.5">
      <c r="A9" s="17" t="s">
        <v>141</v>
      </c>
      <c r="B9" s="18"/>
      <c r="C9" s="17" t="s">
        <v>142</v>
      </c>
      <c r="D9" s="18"/>
    </row>
    <row customHeight="1" ht="16.5">
      <c r="A10" s="17" t="s">
        <v>143</v>
      </c>
      <c r="B10" s="18"/>
      <c r="C10" s="17" t="s">
        <v>144</v>
      </c>
      <c r="D10" s="18"/>
    </row>
    <row customHeight="1" ht="16.5">
      <c r="A11" s="17" t="s">
        <v>145</v>
      </c>
      <c r="B11" s="18"/>
      <c r="C11" s="17" t="s">
        <v>146</v>
      </c>
      <c r="D11" s="18"/>
    </row>
    <row customHeight="1" ht="16.5">
      <c r="A12" s="17" t="s">
        <v>139</v>
      </c>
      <c r="B12" s="18"/>
      <c r="C12" s="17" t="s">
        <v>147</v>
      </c>
      <c r="D12" s="18">
        <v>33314690</v>
      </c>
    </row>
    <row customHeight="1" ht="16.5">
      <c r="A13" s="21" t="s">
        <v>141</v>
      </c>
      <c r="B13" s="18"/>
      <c r="C13" s="63" t="s">
        <v>148</v>
      </c>
      <c r="D13" s="18"/>
    </row>
    <row customHeight="1" ht="16.5">
      <c r="A14" s="21" t="s">
        <v>143</v>
      </c>
      <c r="B14" s="18"/>
      <c r="C14" s="63" t="s">
        <v>149</v>
      </c>
      <c r="D14" s="18"/>
    </row>
    <row customHeight="1" ht="16.5">
      <c r="A15" s="22"/>
      <c r="B15" s="18"/>
      <c r="C15" s="63" t="s">
        <v>150</v>
      </c>
      <c r="D15" s="18">
        <v>4941250</v>
      </c>
    </row>
    <row customHeight="1" ht="16.5">
      <c r="A16" s="22"/>
      <c r="B16" s="18"/>
      <c r="C16" s="63" t="s">
        <v>151</v>
      </c>
      <c r="D16" s="18">
        <v>1600000</v>
      </c>
    </row>
    <row customHeight="1" ht="16.5">
      <c r="A17" s="22"/>
      <c r="B17" s="18"/>
      <c r="C17" s="63" t="s">
        <v>152</v>
      </c>
      <c r="D17" s="18"/>
    </row>
    <row customHeight="1" ht="16.5">
      <c r="A18" s="22"/>
      <c r="B18" s="18"/>
      <c r="C18" s="63" t="s">
        <v>153</v>
      </c>
      <c r="D18" s="18"/>
    </row>
    <row customHeight="1" ht="16.5">
      <c r="A19" s="22"/>
      <c r="B19" s="18"/>
      <c r="C19" s="63" t="s">
        <v>154</v>
      </c>
      <c r="D19" s="18"/>
    </row>
    <row customHeight="1" ht="16.5">
      <c r="A20" s="22"/>
      <c r="B20" s="18"/>
      <c r="C20" s="63" t="s">
        <v>155</v>
      </c>
      <c r="D20" s="18"/>
    </row>
    <row customHeight="1" ht="16.5">
      <c r="A21" s="22"/>
      <c r="B21" s="18"/>
      <c r="C21" s="63" t="s">
        <v>156</v>
      </c>
      <c r="D21" s="18"/>
    </row>
    <row customHeight="1" ht="16.5">
      <c r="A22" s="22"/>
      <c r="B22" s="18"/>
      <c r="C22" s="63" t="s">
        <v>157</v>
      </c>
      <c r="D22" s="18"/>
    </row>
    <row customHeight="1" ht="16.5">
      <c r="A23" s="22"/>
      <c r="B23" s="18"/>
      <c r="C23" s="63" t="s">
        <v>158</v>
      </c>
      <c r="D23" s="18"/>
    </row>
    <row customHeight="1" ht="16.5">
      <c r="A24" s="22"/>
      <c r="B24" s="18"/>
      <c r="C24" s="63" t="s">
        <v>159</v>
      </c>
      <c r="D24" s="18"/>
    </row>
    <row customHeight="1" ht="16.5">
      <c r="A25" s="22"/>
      <c r="B25" s="18"/>
      <c r="C25" s="63" t="s">
        <v>160</v>
      </c>
      <c r="D25" s="18"/>
    </row>
    <row customHeight="1" ht="16.5">
      <c r="A26" s="22"/>
      <c r="B26" s="18"/>
      <c r="C26" s="63" t="s">
        <v>161</v>
      </c>
      <c r="D26" s="18">
        <v>1500000</v>
      </c>
    </row>
    <row customHeight="1" ht="16.5">
      <c r="A27" s="22"/>
      <c r="B27" s="18"/>
      <c r="C27" s="63" t="s">
        <v>162</v>
      </c>
      <c r="D27" s="18"/>
    </row>
    <row customHeight="1" ht="16.5">
      <c r="A28" s="22"/>
      <c r="B28" s="18"/>
      <c r="C28" s="63" t="s">
        <v>163</v>
      </c>
      <c r="D28" s="18"/>
    </row>
    <row customHeight="1" ht="16.5">
      <c r="A29" s="22"/>
      <c r="B29" s="18"/>
      <c r="C29" s="63" t="s">
        <v>164</v>
      </c>
      <c r="D29" s="18"/>
    </row>
    <row customHeight="1" ht="16.5">
      <c r="A30" s="22"/>
      <c r="B30" s="18"/>
      <c r="C30" s="63" t="s">
        <v>165</v>
      </c>
      <c r="D30" s="18"/>
    </row>
    <row customHeight="1" ht="16.5">
      <c r="A31" s="22"/>
      <c r="B31" s="18"/>
      <c r="C31" s="63" t="s">
        <v>166</v>
      </c>
      <c r="D31" s="18"/>
    </row>
    <row customHeight="1" ht="16.5">
      <c r="A32" s="22"/>
      <c r="B32" s="18"/>
      <c r="C32" s="21" t="s">
        <v>167</v>
      </c>
      <c r="D32" s="18"/>
    </row>
    <row customHeight="1" ht="16.5">
      <c r="A33" s="22"/>
      <c r="B33" s="18"/>
      <c r="C33" s="21" t="s">
        <v>168</v>
      </c>
      <c r="D33" s="18"/>
    </row>
    <row customHeight="1" ht="16.5">
      <c r="A34" s="22"/>
      <c r="B34" s="18"/>
      <c r="C34" s="64" t="s">
        <v>169</v>
      </c>
      <c r="D34" s="18"/>
    </row>
    <row customHeight="1" ht="15">
      <c r="A35" s="23" t="s">
        <v>52</v>
      </c>
      <c r="B35" s="65">
        <v>41355940</v>
      </c>
      <c r="C35" s="23" t="s">
        <v>53</v>
      </c>
      <c r="D35" s="65">
        <v>41355940</v>
      </c>
    </row>
  </sheetData>
  <mergeCells count="4">
    <mergeCell ref="A3:D3"/>
    <mergeCell ref="A5:B5"/>
    <mergeCell ref="C5:D5"/>
    <mergeCell ref="A4:B4"/>
  </mergeCells>
  <printOptions horizontalCentered="1"/>
  <pageMargins left="0.96" right="0.96" top="0.72" bottom="0.72" header="0.00" footer="0.00"/>
  <pageSetup paperSize="9" scale="0" pageOrder="downThenOver"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135F1-D2E8-4EE6-81E7-2F63AD8F79BF}" mc:Ignorable="x14ac xr xr2 xr3">
  <sheetPr>
    <outlinePr summaryRight="0"/>
    <pageSetUpPr fitToPage="1"/>
  </sheetPr>
  <dimension ref="A1:G24"/>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1" width="20.140625" customWidth="1"/>
    <col min="2" max="2" width="44.00390625" customWidth="1"/>
    <col min="3" max="7" width="24.140625" customWidth="1"/>
  </cols>
  <sheetData>
    <row customHeight="1" ht="14.25">
      <c r="A1" s="8"/>
      <c r="B1" s="8"/>
      <c r="C1" s="8"/>
      <c r="D1" s="8"/>
      <c r="E1" s="8"/>
      <c r="F1" s="8"/>
      <c r="G1" s="8"/>
    </row>
    <row customHeight="1" ht="14.25">
      <c r="D2" s="66"/>
      <c r="F2" s="67"/>
      <c r="G2" s="14" t="s">
        <v>170</v>
      </c>
    </row>
    <row customHeight="1" ht="41.25">
      <c r="A3" s="68" t="str">
        <f>"2025"&amp;"年一般公共预算支出预算表（按功能科目分类）"</f>
        <v>2025年一般公共预算支出预算表（按功能科目分类）</v>
      </c>
      <c r="B3" s="68"/>
      <c r="C3" s="68"/>
      <c r="D3" s="68"/>
      <c r="E3" s="68"/>
      <c r="F3" s="68"/>
      <c r="G3" s="68"/>
    </row>
    <row customHeight="1" ht="18">
      <c r="A4" s="69" t="str">
        <f>"单位名称："&amp;"昆明经济技术开发区第三小学"</f>
        <v>单位名称：昆明经济技术开发区第三小学</v>
      </c>
      <c r="F4" s="70"/>
      <c r="G4" s="14" t="s">
        <v>3</v>
      </c>
    </row>
    <row customHeight="1" ht="20.25">
      <c r="A5" s="71" t="s">
        <v>172</v>
      </c>
      <c r="B5" s="72"/>
      <c r="C5" s="73" t="s">
        <v>58</v>
      </c>
      <c r="D5" s="74" t="s">
        <v>79</v>
      </c>
      <c r="E5" s="75"/>
      <c r="F5" s="76"/>
      <c r="G5" s="77" t="s">
        <v>80</v>
      </c>
    </row>
    <row customHeight="1" ht="20.25">
      <c r="A6" s="78" t="s">
        <v>76</v>
      </c>
      <c r="B6" s="78" t="s">
        <v>77</v>
      </c>
      <c r="C6" s="79"/>
      <c r="D6" s="80" t="s">
        <v>60</v>
      </c>
      <c r="E6" s="80" t="s">
        <v>173</v>
      </c>
      <c r="F6" s="80" t="s">
        <v>174</v>
      </c>
      <c r="G6" s="81"/>
    </row>
    <row customHeight="1" ht="15">
      <c r="A7" s="82" t="s">
        <v>86</v>
      </c>
      <c r="B7" s="82" t="s">
        <v>87</v>
      </c>
      <c r="C7" s="82" t="s">
        <v>88</v>
      </c>
      <c r="D7" s="82" t="s">
        <v>89</v>
      </c>
      <c r="E7" s="82" t="s">
        <v>90</v>
      </c>
      <c r="F7" s="82" t="s">
        <v>91</v>
      </c>
      <c r="G7" s="82" t="s">
        <v>92</v>
      </c>
    </row>
    <row customHeight="1" ht="18">
      <c r="A8" s="64" t="s">
        <v>101</v>
      </c>
      <c r="B8" s="64" t="s">
        <v>102</v>
      </c>
      <c r="C8" s="18">
        <v>33314690</v>
      </c>
      <c r="D8" s="18">
        <v>27655410</v>
      </c>
      <c r="E8" s="18">
        <v>22967670</v>
      </c>
      <c r="F8" s="18">
        <v>4687740</v>
      </c>
      <c r="G8" s="18">
        <v>5659280</v>
      </c>
    </row>
    <row customHeight="1" ht="18">
      <c r="A9" s="83" t="s">
        <v>103</v>
      </c>
      <c r="B9" s="83" t="s">
        <v>104</v>
      </c>
      <c r="C9" s="18">
        <v>33314690</v>
      </c>
      <c r="D9" s="18">
        <v>27655410</v>
      </c>
      <c r="E9" s="18">
        <v>22967670</v>
      </c>
      <c r="F9" s="18">
        <v>4687740</v>
      </c>
      <c r="G9" s="18">
        <v>5659280</v>
      </c>
    </row>
    <row customHeight="1" ht="18">
      <c r="A10" s="84" t="s">
        <v>105</v>
      </c>
      <c r="B10" s="84" t="s">
        <v>106</v>
      </c>
      <c r="C10" s="18">
        <v>33314690</v>
      </c>
      <c r="D10" s="18">
        <v>27655410</v>
      </c>
      <c r="E10" s="18">
        <v>22967670</v>
      </c>
      <c r="F10" s="18">
        <v>4687740</v>
      </c>
      <c r="G10" s="18">
        <v>5659280</v>
      </c>
    </row>
    <row customHeight="1" ht="18">
      <c r="A11" s="64" t="s">
        <v>109</v>
      </c>
      <c r="B11" s="64" t="s">
        <v>110</v>
      </c>
      <c r="C11" s="18">
        <v>4941250</v>
      </c>
      <c r="D11" s="18">
        <v>4941250</v>
      </c>
      <c r="E11" s="18">
        <v>4941250</v>
      </c>
      <c r="F11" s="18"/>
      <c r="G11" s="18"/>
    </row>
    <row customHeight="1" ht="18">
      <c r="A12" s="83" t="s">
        <v>111</v>
      </c>
      <c r="B12" s="83" t="s">
        <v>112</v>
      </c>
      <c r="C12" s="18">
        <v>4866250</v>
      </c>
      <c r="D12" s="18">
        <v>4866250</v>
      </c>
      <c r="E12" s="18">
        <v>4866250</v>
      </c>
      <c r="F12" s="18"/>
      <c r="G12" s="18"/>
    </row>
    <row customHeight="1" ht="18">
      <c r="A13" s="84" t="s">
        <v>113</v>
      </c>
      <c r="B13" s="84" t="s">
        <v>114</v>
      </c>
      <c r="C13" s="18">
        <v>1986250</v>
      </c>
      <c r="D13" s="18">
        <v>1986250</v>
      </c>
      <c r="E13" s="18">
        <v>1986250</v>
      </c>
      <c r="F13" s="18"/>
      <c r="G13" s="18"/>
    </row>
    <row customHeight="1" ht="18">
      <c r="A14" s="84" t="s">
        <v>115</v>
      </c>
      <c r="B14" s="84" t="s">
        <v>116</v>
      </c>
      <c r="C14" s="18">
        <v>1880000</v>
      </c>
      <c r="D14" s="18">
        <v>1880000</v>
      </c>
      <c r="E14" s="18">
        <v>1880000</v>
      </c>
      <c r="F14" s="18"/>
      <c r="G14" s="18"/>
    </row>
    <row customHeight="1" ht="18">
      <c r="A15" s="84" t="s">
        <v>117</v>
      </c>
      <c r="B15" s="84" t="s">
        <v>118</v>
      </c>
      <c r="C15" s="18">
        <v>1000000</v>
      </c>
      <c r="D15" s="18">
        <v>1000000</v>
      </c>
      <c r="E15" s="18">
        <v>1000000</v>
      </c>
      <c r="F15" s="18"/>
      <c r="G15" s="18"/>
    </row>
    <row customHeight="1" ht="18">
      <c r="A16" s="83" t="s">
        <v>119</v>
      </c>
      <c r="B16" s="83" t="s">
        <v>120</v>
      </c>
      <c r="C16" s="18">
        <v>75000</v>
      </c>
      <c r="D16" s="18">
        <v>75000</v>
      </c>
      <c r="E16" s="18">
        <v>75000</v>
      </c>
      <c r="F16" s="18"/>
      <c r="G16" s="18"/>
    </row>
    <row customHeight="1" ht="18">
      <c r="A17" s="84" t="s">
        <v>121</v>
      </c>
      <c r="B17" s="84" t="s">
        <v>122</v>
      </c>
      <c r="C17" s="18">
        <v>75000</v>
      </c>
      <c r="D17" s="18">
        <v>75000</v>
      </c>
      <c r="E17" s="18">
        <v>75000</v>
      </c>
      <c r="F17" s="18"/>
      <c r="G17" s="18"/>
    </row>
    <row customHeight="1" ht="18">
      <c r="A18" s="64" t="s">
        <v>123</v>
      </c>
      <c r="B18" s="64" t="s">
        <v>124</v>
      </c>
      <c r="C18" s="18">
        <v>1600000</v>
      </c>
      <c r="D18" s="18">
        <v>1600000</v>
      </c>
      <c r="E18" s="18">
        <v>1600000</v>
      </c>
      <c r="F18" s="18"/>
      <c r="G18" s="18"/>
    </row>
    <row customHeight="1" ht="18">
      <c r="A19" s="83" t="s">
        <v>125</v>
      </c>
      <c r="B19" s="83" t="s">
        <v>126</v>
      </c>
      <c r="C19" s="18">
        <v>1600000</v>
      </c>
      <c r="D19" s="18">
        <v>1600000</v>
      </c>
      <c r="E19" s="18">
        <v>1600000</v>
      </c>
      <c r="F19" s="18"/>
      <c r="G19" s="18"/>
    </row>
    <row customHeight="1" ht="18">
      <c r="A20" s="84" t="s">
        <v>127</v>
      </c>
      <c r="B20" s="84" t="s">
        <v>128</v>
      </c>
      <c r="C20" s="18">
        <v>1600000</v>
      </c>
      <c r="D20" s="18">
        <v>1600000</v>
      </c>
      <c r="E20" s="18">
        <v>1600000</v>
      </c>
      <c r="F20" s="18"/>
      <c r="G20" s="18"/>
    </row>
    <row customHeight="1" ht="18">
      <c r="A21" s="64" t="s">
        <v>129</v>
      </c>
      <c r="B21" s="64" t="s">
        <v>130</v>
      </c>
      <c r="C21" s="18">
        <v>1500000</v>
      </c>
      <c r="D21" s="18">
        <v>1500000</v>
      </c>
      <c r="E21" s="18">
        <v>1500000</v>
      </c>
      <c r="F21" s="18"/>
      <c r="G21" s="18"/>
    </row>
    <row customHeight="1" ht="18">
      <c r="A22" s="83" t="s">
        <v>131</v>
      </c>
      <c r="B22" s="83" t="s">
        <v>132</v>
      </c>
      <c r="C22" s="18">
        <v>1500000</v>
      </c>
      <c r="D22" s="18">
        <v>1500000</v>
      </c>
      <c r="E22" s="18">
        <v>1500000</v>
      </c>
      <c r="F22" s="18"/>
      <c r="G22" s="18"/>
    </row>
    <row customHeight="1" ht="18">
      <c r="A23" s="84" t="s">
        <v>133</v>
      </c>
      <c r="B23" s="84" t="s">
        <v>134</v>
      </c>
      <c r="C23" s="18">
        <v>1500000</v>
      </c>
      <c r="D23" s="18">
        <v>1500000</v>
      </c>
      <c r="E23" s="18">
        <v>1500000</v>
      </c>
      <c r="F23" s="18"/>
      <c r="G23" s="18"/>
    </row>
    <row customHeight="1" ht="18">
      <c r="A24" s="85" t="s">
        <v>175</v>
      </c>
      <c r="B24" s="86" t="s">
        <v>175</v>
      </c>
      <c r="C24" s="18">
        <v>41355940</v>
      </c>
      <c r="D24" s="18">
        <v>35696660</v>
      </c>
      <c r="E24" s="18">
        <v>31008920</v>
      </c>
      <c r="F24" s="18">
        <v>4687740</v>
      </c>
      <c r="G24" s="18">
        <v>5659280</v>
      </c>
    </row>
  </sheetData>
  <mergeCells count="6">
    <mergeCell ref="A3:G3"/>
    <mergeCell ref="A5:B5"/>
    <mergeCell ref="A24:B24"/>
    <mergeCell ref="G5:G6"/>
    <mergeCell ref="D5:F5"/>
    <mergeCell ref="C5:C6"/>
  </mergeCells>
  <printOptions horizontalCentered="1"/>
  <pageMargins left="0.37" right="0.37" top="0.56" bottom="0.56" header="0.48" footer="0.48"/>
  <pageSetup paperSize="9" scale="0" fitToHeight="100" pageOrder="downThenOver"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1DB34-F6DA-5872-9A5A-4AE1DBDF8387}" mc:Ignorable="x14ac xr xr2 xr3">
  <sheetPr>
    <outlinePr summaryRight="0"/>
    <pageSetUpPr fitToPage="1"/>
  </sheetPr>
  <dimension ref="A1:F8"/>
  <sheetViews>
    <sheetView topLeftCell="B1" showZeros="0" workbookViewId="0" tabSelected="1">
      <pane ySplit="1" topLeftCell="A2" activePane="bottomLeft" state="frozen"/>
      <selection pane="bottomLeft" activeCell="A1" sqref="A1"/>
    </sheetView>
  </sheetViews>
  <sheetFormatPr defaultColWidth="10.421875" customHeight="1" defaultRowHeight="14.25"/>
  <cols>
    <col min="1" max="6" width="28.140625" customWidth="1"/>
  </cols>
  <sheetData>
    <row customHeight="1" ht="14.25">
      <c r="A1" s="8"/>
      <c r="B1" s="8"/>
      <c r="C1" s="8"/>
      <c r="D1" s="8"/>
      <c r="E1" s="8"/>
      <c r="F1" s="8"/>
    </row>
    <row customHeight="1" ht="14.25">
      <c r="A2" s="87"/>
      <c r="B2" s="87"/>
      <c r="C2" s="87"/>
      <c r="D2" s="87"/>
      <c r="E2" s="62"/>
      <c r="F2" s="88" t="s">
        <v>176</v>
      </c>
    </row>
    <row customHeight="1" ht="41.25">
      <c r="A3" s="89" t="str">
        <f>"2025"&amp;"年一般公共预算“三公”经费支出预算表"</f>
        <v>2025年一般公共预算“三公”经费支出预算表</v>
      </c>
      <c r="B3" s="87"/>
      <c r="C3" s="87"/>
      <c r="D3" s="87"/>
      <c r="E3" s="62"/>
      <c r="F3" s="87"/>
    </row>
    <row customHeight="1" ht="14.25">
      <c r="A4" s="90" t="str">
        <f>"单位名称："&amp;"昆明经济技术开发区第三小学"</f>
        <v>单位名称：昆明经济技术开发区第三小学</v>
      </c>
      <c r="B4" s="91"/>
      <c r="D4" s="87"/>
      <c r="E4" s="62"/>
      <c r="F4" s="10" t="s">
        <v>3</v>
      </c>
    </row>
    <row customHeight="1" ht="27">
      <c r="A5" s="92" t="s">
        <v>178</v>
      </c>
      <c r="B5" s="92" t="s">
        <v>179</v>
      </c>
      <c r="C5" s="42" t="s">
        <v>180</v>
      </c>
      <c r="D5" s="92"/>
      <c r="E5" s="93"/>
      <c r="F5" s="92" t="s">
        <v>181</v>
      </c>
    </row>
    <row customHeight="1" ht="28.5">
      <c r="A6" s="94"/>
      <c r="B6" s="95"/>
      <c r="C6" s="93" t="s">
        <v>60</v>
      </c>
      <c r="D6" s="93" t="s">
        <v>182</v>
      </c>
      <c r="E6" s="93" t="s">
        <v>183</v>
      </c>
      <c r="F6" s="96"/>
    </row>
    <row customHeight="1" ht="17.25">
      <c r="A7" s="56" t="s">
        <v>86</v>
      </c>
      <c r="B7" s="56" t="s">
        <v>87</v>
      </c>
      <c r="C7" s="56" t="s">
        <v>88</v>
      </c>
      <c r="D7" s="56" t="s">
        <v>89</v>
      </c>
      <c r="E7" s="56" t="s">
        <v>90</v>
      </c>
      <c r="F7" s="56" t="s">
        <v>91</v>
      </c>
    </row>
    <row customHeight="1" ht="17.25">
      <c r="A8" s="18">
        <v>19600</v>
      </c>
      <c r="B8" s="18"/>
      <c r="C8" s="18">
        <v>19600</v>
      </c>
      <c r="D8" s="18"/>
      <c r="E8" s="18">
        <v>19600</v>
      </c>
      <c r="F8" s="18"/>
    </row>
  </sheetData>
  <mergeCells count="6">
    <mergeCell ref="A3:F3"/>
    <mergeCell ref="A4:B4"/>
    <mergeCell ref="A5:A6"/>
    <mergeCell ref="B5:B6"/>
    <mergeCell ref="C5:E5"/>
    <mergeCell ref="F5:F6"/>
  </mergeCells>
  <pageMargins left="0.67" right="0.67" top="0.72" bottom="0.72" header="0.28" footer="0.28"/>
  <pageSetup paperSize="9" scale="0" fitToWidth="0" fitToHeight="0"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EC842-4792-3E4C-1A92-2B67426E74C6}" mc:Ignorable="x14ac xr xr2 xr3">
  <sheetPr>
    <outlinePr summaryRight="0"/>
    <pageSetUpPr fitToPage="1"/>
  </sheetPr>
  <dimension ref="A1:X45"/>
  <sheetViews>
    <sheetView topLeftCell="I1" showZeros="0" workbookViewId="0" tabSelected="1">
      <pane ySplit="1" topLeftCell="A2" activePane="bottomLeft" state="frozen"/>
      <selection pane="bottomLeft" activeCell="A1" sqref="A1"/>
    </sheetView>
  </sheetViews>
  <sheetFormatPr defaultColWidth="9.140625" customHeight="1" defaultRowHeight="14.25"/>
  <cols>
    <col min="1" max="2" width="32.8515625" customWidth="1"/>
    <col min="3" max="3" width="20.7109375" customWidth="1"/>
    <col min="4" max="4" width="31.28125" customWidth="1"/>
    <col min="5" max="5" width="10.140625" customWidth="1"/>
    <col min="6" max="6" width="17.57421875" customWidth="1"/>
    <col min="7" max="7" width="10.28125" customWidth="1"/>
    <col min="8" max="8" width="23.00390625" customWidth="1"/>
    <col min="9" max="24" width="18.7109375" customWidth="1"/>
  </cols>
  <sheetData>
    <row customHeight="1" ht="14.25">
      <c r="A1" s="8"/>
      <c r="B1" s="8"/>
      <c r="C1" s="8"/>
      <c r="D1" s="8"/>
      <c r="E1" s="8"/>
      <c r="F1" s="8"/>
      <c r="G1" s="8"/>
      <c r="H1" s="8"/>
      <c r="I1" s="8"/>
      <c r="J1" s="8"/>
      <c r="K1" s="8"/>
      <c r="L1" s="8"/>
      <c r="M1" s="8"/>
      <c r="N1" s="8"/>
      <c r="O1" s="8"/>
      <c r="P1" s="8"/>
      <c r="Q1" s="8"/>
      <c r="R1" s="8"/>
      <c r="S1" s="8"/>
      <c r="T1" s="8"/>
      <c r="U1" s="8"/>
      <c r="V1" s="8"/>
      <c r="W1" s="8"/>
      <c r="X1" s="8"/>
    </row>
    <row customHeight="1" ht="13.5">
      <c r="B2" s="66"/>
      <c r="C2" s="97"/>
      <c r="E2" s="98"/>
      <c r="F2" s="98"/>
      <c r="G2" s="98"/>
      <c r="H2" s="98"/>
      <c r="I2" s="99"/>
      <c r="J2" s="99"/>
      <c r="K2" s="99"/>
      <c r="L2" s="99"/>
      <c r="M2" s="99"/>
      <c r="N2" s="99"/>
      <c r="R2" s="99"/>
      <c r="V2" s="97"/>
      <c r="X2" s="100" t="s">
        <v>184</v>
      </c>
    </row>
    <row customHeight="1" ht="45.75">
      <c r="A3" s="101" t="str">
        <f>"2025"&amp;"年部门基本支出预算表"</f>
        <v>2025年部门基本支出预算表</v>
      </c>
      <c r="B3" s="102"/>
      <c r="C3" s="101"/>
      <c r="D3" s="101"/>
      <c r="E3" s="101"/>
      <c r="F3" s="101"/>
      <c r="G3" s="101"/>
      <c r="H3" s="101"/>
      <c r="I3" s="101"/>
      <c r="J3" s="101"/>
      <c r="K3" s="101"/>
      <c r="L3" s="101"/>
      <c r="M3" s="101"/>
      <c r="N3" s="101"/>
      <c r="O3" s="102"/>
      <c r="P3" s="102"/>
      <c r="Q3" s="102"/>
      <c r="R3" s="101"/>
      <c r="S3" s="101"/>
      <c r="T3" s="101"/>
      <c r="U3" s="101"/>
      <c r="V3" s="101"/>
      <c r="W3" s="101"/>
      <c r="X3" s="101"/>
    </row>
    <row customHeight="1" ht="18.75">
      <c r="A4" s="69" t="str">
        <f>"单位名称："&amp;"昆明经济技术开发区第三小学"</f>
        <v>单位名称：昆明经济技术开发区第三小学</v>
      </c>
      <c r="B4" s="103"/>
      <c r="C4" s="104"/>
      <c r="D4" s="104"/>
      <c r="E4" s="104"/>
      <c r="F4" s="104"/>
      <c r="G4" s="104"/>
      <c r="H4" s="104"/>
      <c r="I4" s="105"/>
      <c r="J4" s="105"/>
      <c r="K4" s="105"/>
      <c r="L4" s="105"/>
      <c r="M4" s="105"/>
      <c r="N4" s="105"/>
      <c r="O4" s="106"/>
      <c r="P4" s="106"/>
      <c r="Q4" s="106"/>
      <c r="R4" s="105"/>
      <c r="V4" s="97"/>
      <c r="X4" s="100" t="s">
        <v>3</v>
      </c>
    </row>
    <row customHeight="1" ht="18">
      <c r="A5" s="107" t="s">
        <v>186</v>
      </c>
      <c r="B5" s="107" t="s">
        <v>187</v>
      </c>
      <c r="C5" s="107" t="s">
        <v>188</v>
      </c>
      <c r="D5" s="107" t="s">
        <v>189</v>
      </c>
      <c r="E5" s="107" t="s">
        <v>190</v>
      </c>
      <c r="F5" s="107" t="s">
        <v>191</v>
      </c>
      <c r="G5" s="107" t="s">
        <v>192</v>
      </c>
      <c r="H5" s="107" t="s">
        <v>193</v>
      </c>
      <c r="I5" s="74" t="s">
        <v>194</v>
      </c>
      <c r="J5" s="108" t="s">
        <v>194</v>
      </c>
      <c r="K5" s="108"/>
      <c r="L5" s="108"/>
      <c r="M5" s="108"/>
      <c r="N5" s="108"/>
      <c r="O5" s="75"/>
      <c r="P5" s="75"/>
      <c r="Q5" s="75"/>
      <c r="R5" s="109" t="s">
        <v>64</v>
      </c>
      <c r="S5" s="108" t="s">
        <v>65</v>
      </c>
      <c r="T5" s="108"/>
      <c r="U5" s="108"/>
      <c r="V5" s="108"/>
      <c r="W5" s="108"/>
      <c r="X5" s="110"/>
    </row>
    <row customHeight="1" ht="18">
      <c r="A6" s="111"/>
      <c r="B6" s="112"/>
      <c r="C6" s="113"/>
      <c r="D6" s="111"/>
      <c r="E6" s="111"/>
      <c r="F6" s="111"/>
      <c r="G6" s="111"/>
      <c r="H6" s="111"/>
      <c r="I6" s="73" t="s">
        <v>195</v>
      </c>
      <c r="J6" s="74" t="s">
        <v>61</v>
      </c>
      <c r="K6" s="108"/>
      <c r="L6" s="108"/>
      <c r="M6" s="108"/>
      <c r="N6" s="110"/>
      <c r="O6" s="114" t="s">
        <v>196</v>
      </c>
      <c r="P6" s="75"/>
      <c r="Q6" s="76"/>
      <c r="R6" s="107" t="s">
        <v>64</v>
      </c>
      <c r="S6" s="74" t="s">
        <v>65</v>
      </c>
      <c r="T6" s="109" t="s">
        <v>67</v>
      </c>
      <c r="U6" s="108" t="s">
        <v>65</v>
      </c>
      <c r="V6" s="109" t="s">
        <v>69</v>
      </c>
      <c r="W6" s="109" t="s">
        <v>70</v>
      </c>
      <c r="X6" s="115" t="s">
        <v>71</v>
      </c>
    </row>
    <row customHeight="1" ht="19.5">
      <c r="A7" s="112"/>
      <c r="B7" s="112"/>
      <c r="C7" s="112"/>
      <c r="D7" s="112"/>
      <c r="E7" s="112"/>
      <c r="F7" s="112"/>
      <c r="G7" s="112"/>
      <c r="H7" s="112"/>
      <c r="I7" s="112"/>
      <c r="J7" s="116" t="s">
        <v>197</v>
      </c>
      <c r="K7" s="107" t="s">
        <v>198</v>
      </c>
      <c r="L7" s="107" t="s">
        <v>199</v>
      </c>
      <c r="M7" s="107" t="s">
        <v>200</v>
      </c>
      <c r="N7" s="107" t="s">
        <v>201</v>
      </c>
      <c r="O7" s="107" t="s">
        <v>61</v>
      </c>
      <c r="P7" s="107" t="s">
        <v>62</v>
      </c>
      <c r="Q7" s="107" t="s">
        <v>63</v>
      </c>
      <c r="R7" s="112"/>
      <c r="S7" s="107" t="s">
        <v>60</v>
      </c>
      <c r="T7" s="107" t="s">
        <v>67</v>
      </c>
      <c r="U7" s="107" t="s">
        <v>202</v>
      </c>
      <c r="V7" s="107" t="s">
        <v>69</v>
      </c>
      <c r="W7" s="107" t="s">
        <v>70</v>
      </c>
      <c r="X7" s="107" t="s">
        <v>71</v>
      </c>
    </row>
    <row customHeight="1" ht="37.5">
      <c r="A8" s="117"/>
      <c r="B8" s="79"/>
      <c r="C8" s="117"/>
      <c r="D8" s="117"/>
      <c r="E8" s="117"/>
      <c r="F8" s="117"/>
      <c r="G8" s="117"/>
      <c r="H8" s="117"/>
      <c r="I8" s="117"/>
      <c r="J8" s="118" t="s">
        <v>60</v>
      </c>
      <c r="K8" s="119" t="s">
        <v>203</v>
      </c>
      <c r="L8" s="119" t="s">
        <v>199</v>
      </c>
      <c r="M8" s="119" t="s">
        <v>200</v>
      </c>
      <c r="N8" s="119" t="s">
        <v>201</v>
      </c>
      <c r="O8" s="119" t="s">
        <v>199</v>
      </c>
      <c r="P8" s="119" t="s">
        <v>200</v>
      </c>
      <c r="Q8" s="119" t="s">
        <v>201</v>
      </c>
      <c r="R8" s="119" t="s">
        <v>64</v>
      </c>
      <c r="S8" s="119" t="s">
        <v>60</v>
      </c>
      <c r="T8" s="119" t="s">
        <v>67</v>
      </c>
      <c r="U8" s="119" t="s">
        <v>202</v>
      </c>
      <c r="V8" s="119" t="s">
        <v>69</v>
      </c>
      <c r="W8" s="119" t="s">
        <v>70</v>
      </c>
      <c r="X8" s="119" t="s">
        <v>71</v>
      </c>
    </row>
    <row customHeight="1" ht="14.25">
      <c r="A9" s="120">
        <v>1</v>
      </c>
      <c r="B9" s="120">
        <v>2</v>
      </c>
      <c r="C9" s="120">
        <v>3</v>
      </c>
      <c r="D9" s="120">
        <v>4</v>
      </c>
      <c r="E9" s="120">
        <v>5</v>
      </c>
      <c r="F9" s="120">
        <v>6</v>
      </c>
      <c r="G9" s="120">
        <v>7</v>
      </c>
      <c r="H9" s="120">
        <v>8</v>
      </c>
      <c r="I9" s="120">
        <v>9</v>
      </c>
      <c r="J9" s="120">
        <v>10</v>
      </c>
      <c r="K9" s="120">
        <v>11</v>
      </c>
      <c r="L9" s="120">
        <v>12</v>
      </c>
      <c r="M9" s="120">
        <v>13</v>
      </c>
      <c r="N9" s="120">
        <v>14</v>
      </c>
      <c r="O9" s="120">
        <v>15</v>
      </c>
      <c r="P9" s="120">
        <v>16</v>
      </c>
      <c r="Q9" s="120">
        <v>17</v>
      </c>
      <c r="R9" s="120">
        <v>18</v>
      </c>
      <c r="S9" s="120">
        <v>19</v>
      </c>
      <c r="T9" s="120">
        <v>20</v>
      </c>
      <c r="U9" s="120">
        <v>21</v>
      </c>
      <c r="V9" s="120">
        <v>22</v>
      </c>
      <c r="W9" s="120">
        <v>23</v>
      </c>
      <c r="X9" s="120">
        <v>24</v>
      </c>
    </row>
    <row customHeight="1" ht="20.25">
      <c r="A10" s="21" t="s">
        <v>204</v>
      </c>
      <c r="B10" s="21" t="s">
        <v>73</v>
      </c>
      <c r="C10" s="21" t="s">
        <v>205</v>
      </c>
      <c r="D10" s="21" t="s">
        <v>206</v>
      </c>
      <c r="E10" s="21" t="s">
        <v>105</v>
      </c>
      <c r="F10" s="21" t="s">
        <v>106</v>
      </c>
      <c r="G10" s="21" t="s">
        <v>207</v>
      </c>
      <c r="H10" s="21" t="s">
        <v>208</v>
      </c>
      <c r="I10" s="18">
        <v>4131816</v>
      </c>
      <c r="J10" s="18">
        <v>4131816</v>
      </c>
      <c r="K10" s="18"/>
      <c r="L10" s="18"/>
      <c r="M10" s="18">
        <v>4131816</v>
      </c>
      <c r="N10" s="18"/>
      <c r="O10" s="18"/>
      <c r="P10" s="18"/>
      <c r="Q10" s="18"/>
      <c r="R10" s="18"/>
      <c r="S10" s="18"/>
      <c r="T10" s="18"/>
      <c r="U10" s="18"/>
      <c r="V10" s="18"/>
      <c r="W10" s="18"/>
      <c r="X10" s="18"/>
    </row>
    <row customHeight="1" ht="20.25">
      <c r="A11" s="21" t="s">
        <v>204</v>
      </c>
      <c r="B11" s="21" t="s">
        <v>73</v>
      </c>
      <c r="C11" s="21" t="s">
        <v>205</v>
      </c>
      <c r="D11" s="21" t="s">
        <v>206</v>
      </c>
      <c r="E11" s="21" t="s">
        <v>105</v>
      </c>
      <c r="F11" s="21" t="s">
        <v>106</v>
      </c>
      <c r="G11" s="21" t="s">
        <v>209</v>
      </c>
      <c r="H11" s="21" t="s">
        <v>210</v>
      </c>
      <c r="I11" s="18">
        <v>7704</v>
      </c>
      <c r="J11" s="18">
        <v>7704</v>
      </c>
      <c r="K11" s="121"/>
      <c r="L11" s="121"/>
      <c r="M11" s="18">
        <v>7704</v>
      </c>
      <c r="N11" s="121"/>
      <c r="O11" s="18"/>
      <c r="P11" s="18"/>
      <c r="Q11" s="18"/>
      <c r="R11" s="18"/>
      <c r="S11" s="18"/>
      <c r="T11" s="18"/>
      <c r="U11" s="18"/>
      <c r="V11" s="18"/>
      <c r="W11" s="18"/>
      <c r="X11" s="18"/>
    </row>
    <row customHeight="1" ht="20.25">
      <c r="A12" s="21" t="s">
        <v>204</v>
      </c>
      <c r="B12" s="21" t="s">
        <v>73</v>
      </c>
      <c r="C12" s="21" t="s">
        <v>205</v>
      </c>
      <c r="D12" s="21" t="s">
        <v>206</v>
      </c>
      <c r="E12" s="21" t="s">
        <v>105</v>
      </c>
      <c r="F12" s="21" t="s">
        <v>106</v>
      </c>
      <c r="G12" s="21" t="s">
        <v>209</v>
      </c>
      <c r="H12" s="21" t="s">
        <v>210</v>
      </c>
      <c r="I12" s="18">
        <v>480000</v>
      </c>
      <c r="J12" s="18">
        <v>480000</v>
      </c>
      <c r="K12" s="121"/>
      <c r="L12" s="121"/>
      <c r="M12" s="18">
        <v>480000</v>
      </c>
      <c r="N12" s="121"/>
      <c r="O12" s="18"/>
      <c r="P12" s="18"/>
      <c r="Q12" s="18"/>
      <c r="R12" s="18"/>
      <c r="S12" s="18"/>
      <c r="T12" s="18"/>
      <c r="U12" s="18"/>
      <c r="V12" s="18"/>
      <c r="W12" s="18"/>
      <c r="X12" s="18"/>
    </row>
    <row customHeight="1" ht="20.25">
      <c r="A13" s="21" t="s">
        <v>204</v>
      </c>
      <c r="B13" s="21" t="s">
        <v>73</v>
      </c>
      <c r="C13" s="21" t="s">
        <v>205</v>
      </c>
      <c r="D13" s="21" t="s">
        <v>206</v>
      </c>
      <c r="E13" s="21" t="s">
        <v>105</v>
      </c>
      <c r="F13" s="21" t="s">
        <v>106</v>
      </c>
      <c r="G13" s="21" t="s">
        <v>211</v>
      </c>
      <c r="H13" s="21" t="s">
        <v>212</v>
      </c>
      <c r="I13" s="18">
        <v>24000</v>
      </c>
      <c r="J13" s="18">
        <v>24000</v>
      </c>
      <c r="K13" s="121"/>
      <c r="L13" s="121"/>
      <c r="M13" s="18">
        <v>24000</v>
      </c>
      <c r="N13" s="121"/>
      <c r="O13" s="18"/>
      <c r="P13" s="18"/>
      <c r="Q13" s="18"/>
      <c r="R13" s="18"/>
      <c r="S13" s="18"/>
      <c r="T13" s="18"/>
      <c r="U13" s="18"/>
      <c r="V13" s="18"/>
      <c r="W13" s="18"/>
      <c r="X13" s="18"/>
    </row>
    <row customHeight="1" ht="20.25">
      <c r="A14" s="21" t="s">
        <v>204</v>
      </c>
      <c r="B14" s="21" t="s">
        <v>73</v>
      </c>
      <c r="C14" s="21" t="s">
        <v>205</v>
      </c>
      <c r="D14" s="21" t="s">
        <v>206</v>
      </c>
      <c r="E14" s="21" t="s">
        <v>105</v>
      </c>
      <c r="F14" s="21" t="s">
        <v>106</v>
      </c>
      <c r="G14" s="21" t="s">
        <v>211</v>
      </c>
      <c r="H14" s="21" t="s">
        <v>212</v>
      </c>
      <c r="I14" s="18">
        <v>344318</v>
      </c>
      <c r="J14" s="18">
        <v>344318</v>
      </c>
      <c r="K14" s="121"/>
      <c r="L14" s="121"/>
      <c r="M14" s="18">
        <v>344318</v>
      </c>
      <c r="N14" s="121"/>
      <c r="O14" s="18"/>
      <c r="P14" s="18"/>
      <c r="Q14" s="18"/>
      <c r="R14" s="18"/>
      <c r="S14" s="18"/>
      <c r="T14" s="18"/>
      <c r="U14" s="18"/>
      <c r="V14" s="18"/>
      <c r="W14" s="18"/>
      <c r="X14" s="18"/>
    </row>
    <row customHeight="1" ht="20.25">
      <c r="A15" s="21" t="s">
        <v>204</v>
      </c>
      <c r="B15" s="21" t="s">
        <v>73</v>
      </c>
      <c r="C15" s="21" t="s">
        <v>205</v>
      </c>
      <c r="D15" s="21" t="s">
        <v>206</v>
      </c>
      <c r="E15" s="21" t="s">
        <v>105</v>
      </c>
      <c r="F15" s="21" t="s">
        <v>106</v>
      </c>
      <c r="G15" s="21" t="s">
        <v>213</v>
      </c>
      <c r="H15" s="21" t="s">
        <v>214</v>
      </c>
      <c r="I15" s="18">
        <v>5433360</v>
      </c>
      <c r="J15" s="18">
        <v>5433360</v>
      </c>
      <c r="K15" s="121"/>
      <c r="L15" s="121"/>
      <c r="M15" s="18">
        <v>5433360</v>
      </c>
      <c r="N15" s="121"/>
      <c r="O15" s="18"/>
      <c r="P15" s="18"/>
      <c r="Q15" s="18"/>
      <c r="R15" s="18"/>
      <c r="S15" s="18"/>
      <c r="T15" s="18"/>
      <c r="U15" s="18"/>
      <c r="V15" s="18"/>
      <c r="W15" s="18"/>
      <c r="X15" s="18"/>
    </row>
    <row customHeight="1" ht="20.25">
      <c r="A16" s="21" t="s">
        <v>204</v>
      </c>
      <c r="B16" s="21" t="s">
        <v>73</v>
      </c>
      <c r="C16" s="21" t="s">
        <v>205</v>
      </c>
      <c r="D16" s="21" t="s">
        <v>206</v>
      </c>
      <c r="E16" s="21" t="s">
        <v>105</v>
      </c>
      <c r="F16" s="21" t="s">
        <v>106</v>
      </c>
      <c r="G16" s="21" t="s">
        <v>213</v>
      </c>
      <c r="H16" s="21" t="s">
        <v>214</v>
      </c>
      <c r="I16" s="18">
        <v>36000</v>
      </c>
      <c r="J16" s="18">
        <v>36000</v>
      </c>
      <c r="K16" s="121"/>
      <c r="L16" s="121"/>
      <c r="M16" s="18">
        <v>36000</v>
      </c>
      <c r="N16" s="121"/>
      <c r="O16" s="18"/>
      <c r="P16" s="18"/>
      <c r="Q16" s="18"/>
      <c r="R16" s="18"/>
      <c r="S16" s="18"/>
      <c r="T16" s="18"/>
      <c r="U16" s="18"/>
      <c r="V16" s="18"/>
      <c r="W16" s="18"/>
      <c r="X16" s="18"/>
    </row>
    <row customHeight="1" ht="20.25">
      <c r="A17" s="21" t="s">
        <v>204</v>
      </c>
      <c r="B17" s="21" t="s">
        <v>73</v>
      </c>
      <c r="C17" s="21" t="s">
        <v>215</v>
      </c>
      <c r="D17" s="21" t="s">
        <v>216</v>
      </c>
      <c r="E17" s="21" t="s">
        <v>105</v>
      </c>
      <c r="F17" s="21" t="s">
        <v>106</v>
      </c>
      <c r="G17" s="21" t="s">
        <v>217</v>
      </c>
      <c r="H17" s="21" t="s">
        <v>216</v>
      </c>
      <c r="I17" s="18">
        <v>405834</v>
      </c>
      <c r="J17" s="18">
        <v>405834</v>
      </c>
      <c r="K17" s="121"/>
      <c r="L17" s="121"/>
      <c r="M17" s="18">
        <v>405834</v>
      </c>
      <c r="N17" s="121"/>
      <c r="O17" s="18"/>
      <c r="P17" s="18"/>
      <c r="Q17" s="18"/>
      <c r="R17" s="18"/>
      <c r="S17" s="18"/>
      <c r="T17" s="18"/>
      <c r="U17" s="18"/>
      <c r="V17" s="18"/>
      <c r="W17" s="18"/>
      <c r="X17" s="18"/>
    </row>
    <row customHeight="1" ht="20.25">
      <c r="A18" s="21" t="s">
        <v>204</v>
      </c>
      <c r="B18" s="21" t="s">
        <v>73</v>
      </c>
      <c r="C18" s="21" t="s">
        <v>218</v>
      </c>
      <c r="D18" s="21" t="s">
        <v>219</v>
      </c>
      <c r="E18" s="21" t="s">
        <v>105</v>
      </c>
      <c r="F18" s="21" t="s">
        <v>106</v>
      </c>
      <c r="G18" s="21" t="s">
        <v>220</v>
      </c>
      <c r="H18" s="21" t="s">
        <v>221</v>
      </c>
      <c r="I18" s="18">
        <v>240000</v>
      </c>
      <c r="J18" s="18">
        <v>240000</v>
      </c>
      <c r="K18" s="121"/>
      <c r="L18" s="121"/>
      <c r="M18" s="18">
        <v>240000</v>
      </c>
      <c r="N18" s="121"/>
      <c r="O18" s="18"/>
      <c r="P18" s="18"/>
      <c r="Q18" s="18"/>
      <c r="R18" s="18"/>
      <c r="S18" s="18"/>
      <c r="T18" s="18"/>
      <c r="U18" s="18"/>
      <c r="V18" s="18"/>
      <c r="W18" s="18"/>
      <c r="X18" s="18"/>
    </row>
    <row customHeight="1" ht="20.25">
      <c r="A19" s="21" t="s">
        <v>204</v>
      </c>
      <c r="B19" s="21" t="s">
        <v>73</v>
      </c>
      <c r="C19" s="21" t="s">
        <v>222</v>
      </c>
      <c r="D19" s="21" t="s">
        <v>223</v>
      </c>
      <c r="E19" s="21" t="s">
        <v>115</v>
      </c>
      <c r="F19" s="21" t="s">
        <v>116</v>
      </c>
      <c r="G19" s="21" t="s">
        <v>224</v>
      </c>
      <c r="H19" s="21" t="s">
        <v>225</v>
      </c>
      <c r="I19" s="18">
        <v>1880000</v>
      </c>
      <c r="J19" s="18">
        <v>1880000</v>
      </c>
      <c r="K19" s="121"/>
      <c r="L19" s="121"/>
      <c r="M19" s="18">
        <v>1880000</v>
      </c>
      <c r="N19" s="121"/>
      <c r="O19" s="18"/>
      <c r="P19" s="18"/>
      <c r="Q19" s="18"/>
      <c r="R19" s="18"/>
      <c r="S19" s="18"/>
      <c r="T19" s="18"/>
      <c r="U19" s="18"/>
      <c r="V19" s="18"/>
      <c r="W19" s="18"/>
      <c r="X19" s="18"/>
    </row>
    <row customHeight="1" ht="20.25">
      <c r="A20" s="21" t="s">
        <v>204</v>
      </c>
      <c r="B20" s="21" t="s">
        <v>73</v>
      </c>
      <c r="C20" s="21" t="s">
        <v>222</v>
      </c>
      <c r="D20" s="21" t="s">
        <v>223</v>
      </c>
      <c r="E20" s="21" t="s">
        <v>117</v>
      </c>
      <c r="F20" s="21" t="s">
        <v>118</v>
      </c>
      <c r="G20" s="21" t="s">
        <v>226</v>
      </c>
      <c r="H20" s="21" t="s">
        <v>227</v>
      </c>
      <c r="I20" s="18">
        <v>1000000</v>
      </c>
      <c r="J20" s="18">
        <v>1000000</v>
      </c>
      <c r="K20" s="121"/>
      <c r="L20" s="121"/>
      <c r="M20" s="18">
        <v>1000000</v>
      </c>
      <c r="N20" s="121"/>
      <c r="O20" s="18"/>
      <c r="P20" s="18"/>
      <c r="Q20" s="18"/>
      <c r="R20" s="18"/>
      <c r="S20" s="18"/>
      <c r="T20" s="18"/>
      <c r="U20" s="18"/>
      <c r="V20" s="18"/>
      <c r="W20" s="18"/>
      <c r="X20" s="18"/>
    </row>
    <row customHeight="1" ht="20.25">
      <c r="A21" s="21" t="s">
        <v>204</v>
      </c>
      <c r="B21" s="21" t="s">
        <v>73</v>
      </c>
      <c r="C21" s="21" t="s">
        <v>222</v>
      </c>
      <c r="D21" s="21" t="s">
        <v>223</v>
      </c>
      <c r="E21" s="21" t="s">
        <v>127</v>
      </c>
      <c r="F21" s="21" t="s">
        <v>128</v>
      </c>
      <c r="G21" s="21" t="s">
        <v>228</v>
      </c>
      <c r="H21" s="21" t="s">
        <v>229</v>
      </c>
      <c r="I21" s="18">
        <v>1600000</v>
      </c>
      <c r="J21" s="18">
        <v>1600000</v>
      </c>
      <c r="K21" s="121"/>
      <c r="L21" s="121"/>
      <c r="M21" s="18">
        <v>1600000</v>
      </c>
      <c r="N21" s="121"/>
      <c r="O21" s="18"/>
      <c r="P21" s="18"/>
      <c r="Q21" s="18"/>
      <c r="R21" s="18"/>
      <c r="S21" s="18"/>
      <c r="T21" s="18"/>
      <c r="U21" s="18"/>
      <c r="V21" s="18"/>
      <c r="W21" s="18"/>
      <c r="X21" s="18"/>
    </row>
    <row customHeight="1" ht="20.25">
      <c r="A22" s="21" t="s">
        <v>204</v>
      </c>
      <c r="B22" s="21" t="s">
        <v>73</v>
      </c>
      <c r="C22" s="21" t="s">
        <v>222</v>
      </c>
      <c r="D22" s="21" t="s">
        <v>223</v>
      </c>
      <c r="E22" s="21" t="s">
        <v>105</v>
      </c>
      <c r="F22" s="21" t="s">
        <v>106</v>
      </c>
      <c r="G22" s="21" t="s">
        <v>230</v>
      </c>
      <c r="H22" s="21" t="s">
        <v>231</v>
      </c>
      <c r="I22" s="18">
        <v>45000</v>
      </c>
      <c r="J22" s="18">
        <v>45000</v>
      </c>
      <c r="K22" s="121"/>
      <c r="L22" s="121"/>
      <c r="M22" s="18">
        <v>45000</v>
      </c>
      <c r="N22" s="121"/>
      <c r="O22" s="18"/>
      <c r="P22" s="18"/>
      <c r="Q22" s="18"/>
      <c r="R22" s="18"/>
      <c r="S22" s="18"/>
      <c r="T22" s="18"/>
      <c r="U22" s="18"/>
      <c r="V22" s="18"/>
      <c r="W22" s="18"/>
      <c r="X22" s="18"/>
    </row>
    <row customHeight="1" ht="20.25">
      <c r="A23" s="21" t="s">
        <v>204</v>
      </c>
      <c r="B23" s="21" t="s">
        <v>73</v>
      </c>
      <c r="C23" s="21" t="s">
        <v>222</v>
      </c>
      <c r="D23" s="21" t="s">
        <v>223</v>
      </c>
      <c r="E23" s="21" t="s">
        <v>105</v>
      </c>
      <c r="F23" s="21" t="s">
        <v>106</v>
      </c>
      <c r="G23" s="21" t="s">
        <v>230</v>
      </c>
      <c r="H23" s="21" t="s">
        <v>231</v>
      </c>
      <c r="I23" s="18">
        <v>45000</v>
      </c>
      <c r="J23" s="18">
        <v>45000</v>
      </c>
      <c r="K23" s="121"/>
      <c r="L23" s="121"/>
      <c r="M23" s="18">
        <v>45000</v>
      </c>
      <c r="N23" s="121"/>
      <c r="O23" s="18"/>
      <c r="P23" s="18"/>
      <c r="Q23" s="18"/>
      <c r="R23" s="18"/>
      <c r="S23" s="18"/>
      <c r="T23" s="18"/>
      <c r="U23" s="18"/>
      <c r="V23" s="18"/>
      <c r="W23" s="18"/>
      <c r="X23" s="18"/>
    </row>
    <row customHeight="1" ht="20.25">
      <c r="A24" s="21" t="s">
        <v>204</v>
      </c>
      <c r="B24" s="21" t="s">
        <v>73</v>
      </c>
      <c r="C24" s="21" t="s">
        <v>232</v>
      </c>
      <c r="D24" s="21" t="s">
        <v>134</v>
      </c>
      <c r="E24" s="21" t="s">
        <v>133</v>
      </c>
      <c r="F24" s="21" t="s">
        <v>134</v>
      </c>
      <c r="G24" s="21" t="s">
        <v>233</v>
      </c>
      <c r="H24" s="21" t="s">
        <v>134</v>
      </c>
      <c r="I24" s="18">
        <v>1500000</v>
      </c>
      <c r="J24" s="18">
        <v>1500000</v>
      </c>
      <c r="K24" s="121"/>
      <c r="L24" s="121"/>
      <c r="M24" s="18">
        <v>1500000</v>
      </c>
      <c r="N24" s="121"/>
      <c r="O24" s="18"/>
      <c r="P24" s="18"/>
      <c r="Q24" s="18"/>
      <c r="R24" s="18"/>
      <c r="S24" s="18"/>
      <c r="T24" s="18"/>
      <c r="U24" s="18"/>
      <c r="V24" s="18"/>
      <c r="W24" s="18"/>
      <c r="X24" s="18"/>
    </row>
    <row customHeight="1" ht="20.25">
      <c r="A25" s="21" t="s">
        <v>204</v>
      </c>
      <c r="B25" s="21" t="s">
        <v>73</v>
      </c>
      <c r="C25" s="21" t="s">
        <v>234</v>
      </c>
      <c r="D25" s="21" t="s">
        <v>235</v>
      </c>
      <c r="E25" s="21" t="s">
        <v>105</v>
      </c>
      <c r="F25" s="21" t="s">
        <v>106</v>
      </c>
      <c r="G25" s="21" t="s">
        <v>236</v>
      </c>
      <c r="H25" s="21" t="s">
        <v>237</v>
      </c>
      <c r="I25" s="18">
        <v>19600</v>
      </c>
      <c r="J25" s="18">
        <v>19600</v>
      </c>
      <c r="K25" s="121"/>
      <c r="L25" s="121"/>
      <c r="M25" s="18">
        <v>19600</v>
      </c>
      <c r="N25" s="121"/>
      <c r="O25" s="18"/>
      <c r="P25" s="18"/>
      <c r="Q25" s="18"/>
      <c r="R25" s="18"/>
      <c r="S25" s="18"/>
      <c r="T25" s="18"/>
      <c r="U25" s="18"/>
      <c r="V25" s="18"/>
      <c r="W25" s="18"/>
      <c r="X25" s="18"/>
    </row>
    <row customHeight="1" ht="20.25">
      <c r="A26" s="21" t="s">
        <v>204</v>
      </c>
      <c r="B26" s="21" t="s">
        <v>73</v>
      </c>
      <c r="C26" s="21" t="s">
        <v>238</v>
      </c>
      <c r="D26" s="21" t="s">
        <v>239</v>
      </c>
      <c r="E26" s="21" t="s">
        <v>113</v>
      </c>
      <c r="F26" s="21" t="s">
        <v>114</v>
      </c>
      <c r="G26" s="21" t="s">
        <v>240</v>
      </c>
      <c r="H26" s="21" t="s">
        <v>241</v>
      </c>
      <c r="I26" s="18">
        <v>356160</v>
      </c>
      <c r="J26" s="18">
        <v>356160</v>
      </c>
      <c r="K26" s="121"/>
      <c r="L26" s="121"/>
      <c r="M26" s="18">
        <v>356160</v>
      </c>
      <c r="N26" s="121"/>
      <c r="O26" s="18"/>
      <c r="P26" s="18"/>
      <c r="Q26" s="18"/>
      <c r="R26" s="18"/>
      <c r="S26" s="18"/>
      <c r="T26" s="18"/>
      <c r="U26" s="18"/>
      <c r="V26" s="18"/>
      <c r="W26" s="18"/>
      <c r="X26" s="18"/>
    </row>
    <row customHeight="1" ht="20.25">
      <c r="A27" s="21" t="s">
        <v>204</v>
      </c>
      <c r="B27" s="21" t="s">
        <v>73</v>
      </c>
      <c r="C27" s="21" t="s">
        <v>238</v>
      </c>
      <c r="D27" s="21" t="s">
        <v>239</v>
      </c>
      <c r="E27" s="21" t="s">
        <v>113</v>
      </c>
      <c r="F27" s="21" t="s">
        <v>114</v>
      </c>
      <c r="G27" s="21" t="s">
        <v>240</v>
      </c>
      <c r="H27" s="21" t="s">
        <v>241</v>
      </c>
      <c r="I27" s="18">
        <v>530482</v>
      </c>
      <c r="J27" s="18">
        <v>530482</v>
      </c>
      <c r="K27" s="121"/>
      <c r="L27" s="121"/>
      <c r="M27" s="18">
        <v>530482</v>
      </c>
      <c r="N27" s="121"/>
      <c r="O27" s="18"/>
      <c r="P27" s="18"/>
      <c r="Q27" s="18"/>
      <c r="R27" s="18"/>
      <c r="S27" s="18"/>
      <c r="T27" s="18"/>
      <c r="U27" s="18"/>
      <c r="V27" s="18"/>
      <c r="W27" s="18"/>
      <c r="X27" s="18"/>
    </row>
    <row customHeight="1" ht="20.25">
      <c r="A28" s="21" t="s">
        <v>204</v>
      </c>
      <c r="B28" s="21" t="s">
        <v>73</v>
      </c>
      <c r="C28" s="21" t="s">
        <v>238</v>
      </c>
      <c r="D28" s="21" t="s">
        <v>239</v>
      </c>
      <c r="E28" s="21" t="s">
        <v>113</v>
      </c>
      <c r="F28" s="21" t="s">
        <v>114</v>
      </c>
      <c r="G28" s="21" t="s">
        <v>242</v>
      </c>
      <c r="H28" s="21" t="s">
        <v>243</v>
      </c>
      <c r="I28" s="18">
        <v>18408</v>
      </c>
      <c r="J28" s="18">
        <v>18408</v>
      </c>
      <c r="K28" s="121"/>
      <c r="L28" s="121"/>
      <c r="M28" s="18">
        <v>18408</v>
      </c>
      <c r="N28" s="121"/>
      <c r="O28" s="18"/>
      <c r="P28" s="18"/>
      <c r="Q28" s="18"/>
      <c r="R28" s="18"/>
      <c r="S28" s="18"/>
      <c r="T28" s="18"/>
      <c r="U28" s="18"/>
      <c r="V28" s="18"/>
      <c r="W28" s="18"/>
      <c r="X28" s="18"/>
    </row>
    <row customHeight="1" ht="20.25">
      <c r="A29" s="21" t="s">
        <v>204</v>
      </c>
      <c r="B29" s="21" t="s">
        <v>73</v>
      </c>
      <c r="C29" s="21" t="s">
        <v>238</v>
      </c>
      <c r="D29" s="21" t="s">
        <v>239</v>
      </c>
      <c r="E29" s="21" t="s">
        <v>113</v>
      </c>
      <c r="F29" s="21" t="s">
        <v>114</v>
      </c>
      <c r="G29" s="21" t="s">
        <v>242</v>
      </c>
      <c r="H29" s="21" t="s">
        <v>243</v>
      </c>
      <c r="I29" s="18">
        <v>1081200</v>
      </c>
      <c r="J29" s="18">
        <v>1081200</v>
      </c>
      <c r="K29" s="121"/>
      <c r="L29" s="121"/>
      <c r="M29" s="18">
        <v>1081200</v>
      </c>
      <c r="N29" s="121"/>
      <c r="O29" s="18"/>
      <c r="P29" s="18"/>
      <c r="Q29" s="18"/>
      <c r="R29" s="18"/>
      <c r="S29" s="18"/>
      <c r="T29" s="18"/>
      <c r="U29" s="18"/>
      <c r="V29" s="18"/>
      <c r="W29" s="18"/>
      <c r="X29" s="18"/>
    </row>
    <row customHeight="1" ht="20.25">
      <c r="A30" s="21" t="s">
        <v>204</v>
      </c>
      <c r="B30" s="21" t="s">
        <v>73</v>
      </c>
      <c r="C30" s="21" t="s">
        <v>244</v>
      </c>
      <c r="D30" s="21" t="s">
        <v>245</v>
      </c>
      <c r="E30" s="21" t="s">
        <v>105</v>
      </c>
      <c r="F30" s="21" t="s">
        <v>106</v>
      </c>
      <c r="G30" s="21" t="s">
        <v>211</v>
      </c>
      <c r="H30" s="21" t="s">
        <v>212</v>
      </c>
      <c r="I30" s="18">
        <v>2080000</v>
      </c>
      <c r="J30" s="18">
        <v>2080000</v>
      </c>
      <c r="K30" s="121"/>
      <c r="L30" s="121"/>
      <c r="M30" s="18">
        <v>2080000</v>
      </c>
      <c r="N30" s="121"/>
      <c r="O30" s="18"/>
      <c r="P30" s="18"/>
      <c r="Q30" s="18"/>
      <c r="R30" s="18"/>
      <c r="S30" s="18"/>
      <c r="T30" s="18"/>
      <c r="U30" s="18"/>
      <c r="V30" s="18"/>
      <c r="W30" s="18"/>
      <c r="X30" s="18"/>
    </row>
    <row customHeight="1" ht="20.25">
      <c r="A31" s="21" t="s">
        <v>204</v>
      </c>
      <c r="B31" s="21" t="s">
        <v>73</v>
      </c>
      <c r="C31" s="21" t="s">
        <v>246</v>
      </c>
      <c r="D31" s="21" t="s">
        <v>247</v>
      </c>
      <c r="E31" s="21" t="s">
        <v>105</v>
      </c>
      <c r="F31" s="21" t="s">
        <v>106</v>
      </c>
      <c r="G31" s="21" t="s">
        <v>248</v>
      </c>
      <c r="H31" s="21" t="s">
        <v>249</v>
      </c>
      <c r="I31" s="18">
        <v>7840464</v>
      </c>
      <c r="J31" s="18">
        <v>7840464</v>
      </c>
      <c r="K31" s="121"/>
      <c r="L31" s="121"/>
      <c r="M31" s="18">
        <v>7840464</v>
      </c>
      <c r="N31" s="121"/>
      <c r="O31" s="18"/>
      <c r="P31" s="18"/>
      <c r="Q31" s="18"/>
      <c r="R31" s="18"/>
      <c r="S31" s="18"/>
      <c r="T31" s="18"/>
      <c r="U31" s="18"/>
      <c r="V31" s="18"/>
      <c r="W31" s="18"/>
      <c r="X31" s="18"/>
    </row>
    <row customHeight="1" ht="20.25">
      <c r="A32" s="21" t="s">
        <v>204</v>
      </c>
      <c r="B32" s="21" t="s">
        <v>73</v>
      </c>
      <c r="C32" s="21" t="s">
        <v>246</v>
      </c>
      <c r="D32" s="21" t="s">
        <v>247</v>
      </c>
      <c r="E32" s="21" t="s">
        <v>105</v>
      </c>
      <c r="F32" s="21" t="s">
        <v>106</v>
      </c>
      <c r="G32" s="21" t="s">
        <v>248</v>
      </c>
      <c r="H32" s="21" t="s">
        <v>249</v>
      </c>
      <c r="I32" s="18">
        <v>2500008</v>
      </c>
      <c r="J32" s="18">
        <v>2500008</v>
      </c>
      <c r="K32" s="121"/>
      <c r="L32" s="121"/>
      <c r="M32" s="18">
        <v>2500008</v>
      </c>
      <c r="N32" s="121"/>
      <c r="O32" s="18"/>
      <c r="P32" s="18"/>
      <c r="Q32" s="18"/>
      <c r="R32" s="18"/>
      <c r="S32" s="18"/>
      <c r="T32" s="18"/>
      <c r="U32" s="18"/>
      <c r="V32" s="18"/>
      <c r="W32" s="18"/>
      <c r="X32" s="18"/>
    </row>
    <row customHeight="1" ht="20.25">
      <c r="A33" s="21" t="s">
        <v>204</v>
      </c>
      <c r="B33" s="21" t="s">
        <v>73</v>
      </c>
      <c r="C33" s="21" t="s">
        <v>250</v>
      </c>
      <c r="D33" s="21" t="s">
        <v>251</v>
      </c>
      <c r="E33" s="21" t="s">
        <v>105</v>
      </c>
      <c r="F33" s="21" t="s">
        <v>106</v>
      </c>
      <c r="G33" s="21" t="s">
        <v>252</v>
      </c>
      <c r="H33" s="21" t="s">
        <v>253</v>
      </c>
      <c r="I33" s="18">
        <v>1114930</v>
      </c>
      <c r="J33" s="18">
        <v>1114930</v>
      </c>
      <c r="K33" s="121"/>
      <c r="L33" s="121"/>
      <c r="M33" s="18">
        <v>1114930</v>
      </c>
      <c r="N33" s="121"/>
      <c r="O33" s="18"/>
      <c r="P33" s="18"/>
      <c r="Q33" s="18"/>
      <c r="R33" s="18"/>
      <c r="S33" s="18"/>
      <c r="T33" s="18"/>
      <c r="U33" s="18"/>
      <c r="V33" s="18"/>
      <c r="W33" s="18"/>
      <c r="X33" s="18"/>
    </row>
    <row customHeight="1" ht="20.25">
      <c r="A34" s="21" t="s">
        <v>204</v>
      </c>
      <c r="B34" s="21" t="s">
        <v>73</v>
      </c>
      <c r="C34" s="21" t="s">
        <v>250</v>
      </c>
      <c r="D34" s="21" t="s">
        <v>251</v>
      </c>
      <c r="E34" s="21" t="s">
        <v>105</v>
      </c>
      <c r="F34" s="21" t="s">
        <v>106</v>
      </c>
      <c r="G34" s="21" t="s">
        <v>254</v>
      </c>
      <c r="H34" s="21" t="s">
        <v>255</v>
      </c>
      <c r="I34" s="18">
        <v>20000</v>
      </c>
      <c r="J34" s="18">
        <v>20000</v>
      </c>
      <c r="K34" s="121"/>
      <c r="L34" s="121"/>
      <c r="M34" s="18">
        <v>20000</v>
      </c>
      <c r="N34" s="121"/>
      <c r="O34" s="18"/>
      <c r="P34" s="18"/>
      <c r="Q34" s="18"/>
      <c r="R34" s="18"/>
      <c r="S34" s="18"/>
      <c r="T34" s="18"/>
      <c r="U34" s="18"/>
      <c r="V34" s="18"/>
      <c r="W34" s="18"/>
      <c r="X34" s="18"/>
    </row>
    <row customHeight="1" ht="20.25">
      <c r="A35" s="21" t="s">
        <v>204</v>
      </c>
      <c r="B35" s="21" t="s">
        <v>73</v>
      </c>
      <c r="C35" s="21" t="s">
        <v>250</v>
      </c>
      <c r="D35" s="21" t="s">
        <v>251</v>
      </c>
      <c r="E35" s="21" t="s">
        <v>105</v>
      </c>
      <c r="F35" s="21" t="s">
        <v>106</v>
      </c>
      <c r="G35" s="21" t="s">
        <v>256</v>
      </c>
      <c r="H35" s="21" t="s">
        <v>257</v>
      </c>
      <c r="I35" s="18">
        <v>20000</v>
      </c>
      <c r="J35" s="18">
        <v>20000</v>
      </c>
      <c r="K35" s="121"/>
      <c r="L35" s="121"/>
      <c r="M35" s="18">
        <v>20000</v>
      </c>
      <c r="N35" s="121"/>
      <c r="O35" s="18"/>
      <c r="P35" s="18"/>
      <c r="Q35" s="18"/>
      <c r="R35" s="18"/>
      <c r="S35" s="18"/>
      <c r="T35" s="18"/>
      <c r="U35" s="18"/>
      <c r="V35" s="18"/>
      <c r="W35" s="18"/>
      <c r="X35" s="18"/>
    </row>
    <row customHeight="1" ht="20.25">
      <c r="A36" s="21" t="s">
        <v>204</v>
      </c>
      <c r="B36" s="21" t="s">
        <v>73</v>
      </c>
      <c r="C36" s="21" t="s">
        <v>250</v>
      </c>
      <c r="D36" s="21" t="s">
        <v>251</v>
      </c>
      <c r="E36" s="21" t="s">
        <v>105</v>
      </c>
      <c r="F36" s="21" t="s">
        <v>106</v>
      </c>
      <c r="G36" s="21" t="s">
        <v>258</v>
      </c>
      <c r="H36" s="21" t="s">
        <v>259</v>
      </c>
      <c r="I36" s="18">
        <v>30000</v>
      </c>
      <c r="J36" s="18">
        <v>30000</v>
      </c>
      <c r="K36" s="121"/>
      <c r="L36" s="121"/>
      <c r="M36" s="18">
        <v>30000</v>
      </c>
      <c r="N36" s="121"/>
      <c r="O36" s="18"/>
      <c r="P36" s="18"/>
      <c r="Q36" s="18"/>
      <c r="R36" s="18"/>
      <c r="S36" s="18"/>
      <c r="T36" s="18"/>
      <c r="U36" s="18"/>
      <c r="V36" s="18"/>
      <c r="W36" s="18"/>
      <c r="X36" s="18"/>
    </row>
    <row customHeight="1" ht="20.25">
      <c r="A37" s="21" t="s">
        <v>204</v>
      </c>
      <c r="B37" s="21" t="s">
        <v>73</v>
      </c>
      <c r="C37" s="21" t="s">
        <v>250</v>
      </c>
      <c r="D37" s="21" t="s">
        <v>251</v>
      </c>
      <c r="E37" s="21" t="s">
        <v>105</v>
      </c>
      <c r="F37" s="21" t="s">
        <v>106</v>
      </c>
      <c r="G37" s="21" t="s">
        <v>260</v>
      </c>
      <c r="H37" s="21" t="s">
        <v>261</v>
      </c>
      <c r="I37" s="18">
        <v>200000</v>
      </c>
      <c r="J37" s="18">
        <v>200000</v>
      </c>
      <c r="K37" s="121"/>
      <c r="L37" s="121"/>
      <c r="M37" s="18">
        <v>200000</v>
      </c>
      <c r="N37" s="121"/>
      <c r="O37" s="18"/>
      <c r="P37" s="18"/>
      <c r="Q37" s="18"/>
      <c r="R37" s="18"/>
      <c r="S37" s="18"/>
      <c r="T37" s="18"/>
      <c r="U37" s="18"/>
      <c r="V37" s="18"/>
      <c r="W37" s="18"/>
      <c r="X37" s="18"/>
    </row>
    <row customHeight="1" ht="20.25">
      <c r="A38" s="21" t="s">
        <v>204</v>
      </c>
      <c r="B38" s="21" t="s">
        <v>73</v>
      </c>
      <c r="C38" s="21" t="s">
        <v>250</v>
      </c>
      <c r="D38" s="21" t="s">
        <v>251</v>
      </c>
      <c r="E38" s="21" t="s">
        <v>105</v>
      </c>
      <c r="F38" s="21" t="s">
        <v>106</v>
      </c>
      <c r="G38" s="21" t="s">
        <v>262</v>
      </c>
      <c r="H38" s="21" t="s">
        <v>263</v>
      </c>
      <c r="I38" s="18">
        <v>100000</v>
      </c>
      <c r="J38" s="18">
        <v>100000</v>
      </c>
      <c r="K38" s="121"/>
      <c r="L38" s="121"/>
      <c r="M38" s="18">
        <v>100000</v>
      </c>
      <c r="N38" s="121"/>
      <c r="O38" s="18"/>
      <c r="P38" s="18"/>
      <c r="Q38" s="18"/>
      <c r="R38" s="18"/>
      <c r="S38" s="18"/>
      <c r="T38" s="18"/>
      <c r="U38" s="18"/>
      <c r="V38" s="18"/>
      <c r="W38" s="18"/>
      <c r="X38" s="18"/>
    </row>
    <row customHeight="1" ht="20.25">
      <c r="A39" s="21" t="s">
        <v>204</v>
      </c>
      <c r="B39" s="21" t="s">
        <v>73</v>
      </c>
      <c r="C39" s="21" t="s">
        <v>250</v>
      </c>
      <c r="D39" s="21" t="s">
        <v>251</v>
      </c>
      <c r="E39" s="21" t="s">
        <v>105</v>
      </c>
      <c r="F39" s="21" t="s">
        <v>106</v>
      </c>
      <c r="G39" s="21" t="s">
        <v>264</v>
      </c>
      <c r="H39" s="21" t="s">
        <v>265</v>
      </c>
      <c r="I39" s="18">
        <v>200000</v>
      </c>
      <c r="J39" s="18">
        <v>200000</v>
      </c>
      <c r="K39" s="121"/>
      <c r="L39" s="121"/>
      <c r="M39" s="18">
        <v>200000</v>
      </c>
      <c r="N39" s="121"/>
      <c r="O39" s="18"/>
      <c r="P39" s="18"/>
      <c r="Q39" s="18"/>
      <c r="R39" s="18"/>
      <c r="S39" s="18"/>
      <c r="T39" s="18"/>
      <c r="U39" s="18"/>
      <c r="V39" s="18"/>
      <c r="W39" s="18"/>
      <c r="X39" s="18"/>
    </row>
    <row customHeight="1" ht="20.25">
      <c r="A40" s="21" t="s">
        <v>204</v>
      </c>
      <c r="B40" s="21" t="s">
        <v>73</v>
      </c>
      <c r="C40" s="21" t="s">
        <v>250</v>
      </c>
      <c r="D40" s="21" t="s">
        <v>251</v>
      </c>
      <c r="E40" s="21" t="s">
        <v>105</v>
      </c>
      <c r="F40" s="21" t="s">
        <v>106</v>
      </c>
      <c r="G40" s="21" t="s">
        <v>266</v>
      </c>
      <c r="H40" s="21" t="s">
        <v>267</v>
      </c>
      <c r="I40" s="18">
        <v>50000</v>
      </c>
      <c r="J40" s="18">
        <v>50000</v>
      </c>
      <c r="K40" s="121"/>
      <c r="L40" s="121"/>
      <c r="M40" s="18">
        <v>50000</v>
      </c>
      <c r="N40" s="121"/>
      <c r="O40" s="18"/>
      <c r="P40" s="18"/>
      <c r="Q40" s="18"/>
      <c r="R40" s="18"/>
      <c r="S40" s="18"/>
      <c r="T40" s="18"/>
      <c r="U40" s="18"/>
      <c r="V40" s="18"/>
      <c r="W40" s="18"/>
      <c r="X40" s="18"/>
    </row>
    <row customHeight="1" ht="20.25">
      <c r="A41" s="21" t="s">
        <v>204</v>
      </c>
      <c r="B41" s="21" t="s">
        <v>73</v>
      </c>
      <c r="C41" s="21" t="s">
        <v>268</v>
      </c>
      <c r="D41" s="21" t="s">
        <v>269</v>
      </c>
      <c r="E41" s="21" t="s">
        <v>121</v>
      </c>
      <c r="F41" s="21" t="s">
        <v>122</v>
      </c>
      <c r="G41" s="21" t="s">
        <v>270</v>
      </c>
      <c r="H41" s="21" t="s">
        <v>271</v>
      </c>
      <c r="I41" s="18">
        <v>75000</v>
      </c>
      <c r="J41" s="18">
        <v>75000</v>
      </c>
      <c r="K41" s="121"/>
      <c r="L41" s="121"/>
      <c r="M41" s="18">
        <v>75000</v>
      </c>
      <c r="N41" s="121"/>
      <c r="O41" s="18"/>
      <c r="P41" s="18"/>
      <c r="Q41" s="18"/>
      <c r="R41" s="18"/>
      <c r="S41" s="18"/>
      <c r="T41" s="18"/>
      <c r="U41" s="18"/>
      <c r="V41" s="18"/>
      <c r="W41" s="18"/>
      <c r="X41" s="18"/>
    </row>
    <row customHeight="1" ht="20.25">
      <c r="A42" s="21" t="s">
        <v>204</v>
      </c>
      <c r="B42" s="21" t="s">
        <v>73</v>
      </c>
      <c r="C42" s="21" t="s">
        <v>272</v>
      </c>
      <c r="D42" s="21" t="s">
        <v>273</v>
      </c>
      <c r="E42" s="21" t="s">
        <v>105</v>
      </c>
      <c r="F42" s="21" t="s">
        <v>106</v>
      </c>
      <c r="G42" s="21" t="s">
        <v>266</v>
      </c>
      <c r="H42" s="21" t="s">
        <v>267</v>
      </c>
      <c r="I42" s="18">
        <v>1800000</v>
      </c>
      <c r="J42" s="18">
        <v>1800000</v>
      </c>
      <c r="K42" s="121"/>
      <c r="L42" s="121"/>
      <c r="M42" s="18">
        <v>1800000</v>
      </c>
      <c r="N42" s="121"/>
      <c r="O42" s="18"/>
      <c r="P42" s="18"/>
      <c r="Q42" s="18"/>
      <c r="R42" s="18"/>
      <c r="S42" s="18"/>
      <c r="T42" s="18"/>
      <c r="U42" s="18"/>
      <c r="V42" s="18"/>
      <c r="W42" s="18"/>
      <c r="X42" s="18"/>
    </row>
    <row customHeight="1" ht="20.25">
      <c r="A43" s="21" t="s">
        <v>204</v>
      </c>
      <c r="B43" s="21" t="s">
        <v>73</v>
      </c>
      <c r="C43" s="21" t="s">
        <v>272</v>
      </c>
      <c r="D43" s="21" t="s">
        <v>273</v>
      </c>
      <c r="E43" s="21" t="s">
        <v>105</v>
      </c>
      <c r="F43" s="21" t="s">
        <v>106</v>
      </c>
      <c r="G43" s="21" t="s">
        <v>220</v>
      </c>
      <c r="H43" s="21" t="s">
        <v>221</v>
      </c>
      <c r="I43" s="18">
        <v>183000</v>
      </c>
      <c r="J43" s="18">
        <v>183000</v>
      </c>
      <c r="K43" s="121"/>
      <c r="L43" s="121"/>
      <c r="M43" s="18">
        <v>183000</v>
      </c>
      <c r="N43" s="121"/>
      <c r="O43" s="18"/>
      <c r="P43" s="18"/>
      <c r="Q43" s="18"/>
      <c r="R43" s="18"/>
      <c r="S43" s="18"/>
      <c r="T43" s="18"/>
      <c r="U43" s="18"/>
      <c r="V43" s="18"/>
      <c r="W43" s="18"/>
      <c r="X43" s="18"/>
    </row>
    <row customHeight="1" ht="20.25">
      <c r="A44" s="21" t="s">
        <v>204</v>
      </c>
      <c r="B44" s="21" t="s">
        <v>73</v>
      </c>
      <c r="C44" s="21" t="s">
        <v>274</v>
      </c>
      <c r="D44" s="21" t="s">
        <v>275</v>
      </c>
      <c r="E44" s="21" t="s">
        <v>105</v>
      </c>
      <c r="F44" s="21" t="s">
        <v>106</v>
      </c>
      <c r="G44" s="21" t="s">
        <v>276</v>
      </c>
      <c r="H44" s="21" t="s">
        <v>277</v>
      </c>
      <c r="I44" s="18">
        <v>304376</v>
      </c>
      <c r="J44" s="18">
        <v>304376</v>
      </c>
      <c r="K44" s="121"/>
      <c r="L44" s="121"/>
      <c r="M44" s="18">
        <v>304376</v>
      </c>
      <c r="N44" s="121"/>
      <c r="O44" s="18"/>
      <c r="P44" s="18"/>
      <c r="Q44" s="18"/>
      <c r="R44" s="18"/>
      <c r="S44" s="18"/>
      <c r="T44" s="18"/>
      <c r="U44" s="18"/>
      <c r="V44" s="18"/>
      <c r="W44" s="18"/>
      <c r="X44" s="18"/>
    </row>
    <row customHeight="1" ht="17.25">
      <c r="A45" s="122" t="s">
        <v>175</v>
      </c>
      <c r="B45" s="123"/>
      <c r="C45" s="124"/>
      <c r="D45" s="124"/>
      <c r="E45" s="124"/>
      <c r="F45" s="124"/>
      <c r="G45" s="124"/>
      <c r="H45" s="125"/>
      <c r="I45" s="18">
        <v>35696660</v>
      </c>
      <c r="J45" s="18">
        <v>35696660</v>
      </c>
      <c r="K45" s="18"/>
      <c r="L45" s="18"/>
      <c r="M45" s="18">
        <v>35696660</v>
      </c>
      <c r="N45" s="18"/>
      <c r="O45" s="18"/>
      <c r="P45" s="18"/>
      <c r="Q45" s="18"/>
      <c r="R45" s="18"/>
      <c r="S45" s="18"/>
      <c r="T45" s="18"/>
      <c r="U45" s="18"/>
      <c r="V45" s="18"/>
      <c r="W45" s="18"/>
      <c r="X45" s="18"/>
    </row>
  </sheetData>
  <mergeCells count="31">
    <mergeCell ref="A45:H45"/>
    <mergeCell ref="I5:X5"/>
    <mergeCell ref="I6:I8"/>
    <mergeCell ref="K7:K8"/>
    <mergeCell ref="L7:L8"/>
    <mergeCell ref="M7:M8"/>
    <mergeCell ref="N7:N8"/>
    <mergeCell ref="S7:S8"/>
    <mergeCell ref="T7:T8"/>
    <mergeCell ref="U7:U8"/>
    <mergeCell ref="V7:V8"/>
    <mergeCell ref="W7:W8"/>
    <mergeCell ref="X7:X8"/>
    <mergeCell ref="O7:O8"/>
    <mergeCell ref="P7:P8"/>
    <mergeCell ref="A3:X3"/>
    <mergeCell ref="A4:H4"/>
    <mergeCell ref="A5:A8"/>
    <mergeCell ref="C5:C8"/>
    <mergeCell ref="D5:D8"/>
    <mergeCell ref="E5:E8"/>
    <mergeCell ref="F5:F8"/>
    <mergeCell ref="G5:G8"/>
    <mergeCell ref="H5:H8"/>
    <mergeCell ref="J6:N6"/>
    <mergeCell ref="R6:R8"/>
    <mergeCell ref="S6:X6"/>
    <mergeCell ref="Q7:Q8"/>
    <mergeCell ref="O6:Q6"/>
    <mergeCell ref="B5:B8"/>
    <mergeCell ref="J7:J8"/>
  </mergeCells>
  <printOptions horizontalCentered="1"/>
  <pageMargins left="0.37" right="0.37" top="0.56" bottom="0.56" header="0.48" footer="0.48"/>
  <pageSetup paperSize="9" scale="56" pageOrder="downThenOver"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AAAC8-1456-6B78-7C29-69547E214CB1}" mc:Ignorable="x14ac xr xr2 xr3">
  <sheetPr>
    <outlinePr summaryRight="0"/>
    <pageSetUpPr fitToPage="1"/>
  </sheetPr>
  <dimension ref="A1:W32"/>
  <sheetViews>
    <sheetView topLeftCell="F1" showZeros="0" workbookViewId="0" tabSelected="1">
      <pane ySplit="1" topLeftCell="A2" activePane="bottomLeft" state="frozen"/>
      <selection pane="bottomLeft" activeCell="A1" sqref="A1"/>
    </sheetView>
  </sheetViews>
  <sheetFormatPr defaultColWidth="9.140625" customHeight="1" defaultRowHeight="14.25"/>
  <cols>
    <col min="1" max="1" width="10.28125" customWidth="1"/>
    <col min="2" max="2" width="13.421875" customWidth="1"/>
    <col min="3" max="3" width="32.8515625" customWidth="1"/>
    <col min="4" max="4" width="23.8515625" customWidth="1"/>
    <col min="5" max="5" width="11.140625" customWidth="1"/>
    <col min="6" max="6" width="17.7109375" customWidth="1"/>
    <col min="7" max="7" width="9.8515625" customWidth="1"/>
    <col min="8" max="8" width="17.7109375" customWidth="1"/>
    <col min="9" max="13" width="20.00390625" customWidth="1"/>
    <col min="14" max="14" width="12.28125" customWidth="1"/>
    <col min="15" max="15" width="12.7109375" customWidth="1"/>
    <col min="16" max="16" width="11.140625" customWidth="1"/>
    <col min="17" max="21" width="19.8515625" customWidth="1"/>
    <col min="22" max="22" width="20.00390625" customWidth="1"/>
    <col min="23" max="23" width="19.8515625" customWidth="1"/>
  </cols>
  <sheetData>
    <row customHeight="1" ht="14.25">
      <c r="A1" s="8"/>
      <c r="B1" s="8"/>
      <c r="C1" s="8"/>
      <c r="D1" s="8"/>
      <c r="E1" s="8"/>
      <c r="F1" s="8"/>
      <c r="G1" s="8"/>
      <c r="H1" s="8"/>
      <c r="I1" s="8"/>
      <c r="J1" s="8"/>
      <c r="K1" s="8"/>
      <c r="L1" s="8"/>
      <c r="M1" s="8"/>
      <c r="N1" s="8"/>
      <c r="O1" s="8"/>
      <c r="P1" s="8"/>
      <c r="Q1" s="8"/>
      <c r="R1" s="8"/>
      <c r="S1" s="8"/>
      <c r="T1" s="8"/>
      <c r="U1" s="8"/>
      <c r="V1" s="8"/>
      <c r="W1" s="8"/>
    </row>
    <row customHeight="1" ht="13.5">
      <c r="B2" s="66"/>
      <c r="E2" s="126"/>
      <c r="F2" s="126"/>
      <c r="G2" s="126"/>
      <c r="H2" s="126"/>
      <c r="U2" s="66"/>
      <c r="W2" s="14" t="s">
        <v>278</v>
      </c>
    </row>
    <row customHeight="1" ht="46.5">
      <c r="A3" s="102" t="str">
        <f>"2025"&amp;"年部门项目支出预算表"</f>
        <v>2025年部门项目支出预算表</v>
      </c>
      <c r="B3" s="102"/>
      <c r="C3" s="102"/>
      <c r="D3" s="102"/>
      <c r="E3" s="102"/>
      <c r="F3" s="102"/>
      <c r="G3" s="102"/>
      <c r="H3" s="102"/>
      <c r="I3" s="102"/>
      <c r="J3" s="102"/>
      <c r="K3" s="102"/>
      <c r="L3" s="102"/>
      <c r="M3" s="102"/>
      <c r="N3" s="102"/>
      <c r="O3" s="102"/>
      <c r="P3" s="102"/>
      <c r="Q3" s="102"/>
      <c r="R3" s="102"/>
      <c r="S3" s="102"/>
      <c r="T3" s="102"/>
      <c r="U3" s="102"/>
      <c r="V3" s="102"/>
      <c r="W3" s="102"/>
    </row>
    <row customHeight="1" ht="13.5">
      <c r="A4" s="69" t="str">
        <f>"单位名称："&amp;"昆明经济技术开发区第三小学"</f>
        <v>单位名称：昆明经济技术开发区第三小学</v>
      </c>
      <c r="B4" s="103"/>
      <c r="C4" s="103"/>
      <c r="D4" s="103"/>
      <c r="E4" s="103"/>
      <c r="F4" s="103"/>
      <c r="G4" s="103"/>
      <c r="H4" s="103"/>
      <c r="I4" s="106"/>
      <c r="J4" s="106"/>
      <c r="K4" s="106"/>
      <c r="L4" s="106"/>
      <c r="M4" s="106"/>
      <c r="N4" s="106"/>
      <c r="O4" s="106"/>
      <c r="P4" s="106"/>
      <c r="Q4" s="106"/>
      <c r="U4" s="66"/>
      <c r="W4" s="127" t="s">
        <v>3</v>
      </c>
    </row>
    <row customHeight="1" ht="21.75">
      <c r="A5" s="107" t="s">
        <v>280</v>
      </c>
      <c r="B5" s="128" t="s">
        <v>188</v>
      </c>
      <c r="C5" s="107" t="s">
        <v>189</v>
      </c>
      <c r="D5" s="107" t="s">
        <v>281</v>
      </c>
      <c r="E5" s="128" t="s">
        <v>190</v>
      </c>
      <c r="F5" s="128" t="s">
        <v>191</v>
      </c>
      <c r="G5" s="128" t="s">
        <v>282</v>
      </c>
      <c r="H5" s="128" t="s">
        <v>283</v>
      </c>
      <c r="I5" s="129" t="s">
        <v>58</v>
      </c>
      <c r="J5" s="114" t="s">
        <v>284</v>
      </c>
      <c r="K5" s="75"/>
      <c r="L5" s="75"/>
      <c r="M5" s="76"/>
      <c r="N5" s="114" t="s">
        <v>196</v>
      </c>
      <c r="O5" s="75"/>
      <c r="P5" s="76"/>
      <c r="Q5" s="128" t="s">
        <v>64</v>
      </c>
      <c r="R5" s="114" t="s">
        <v>65</v>
      </c>
      <c r="S5" s="75"/>
      <c r="T5" s="75"/>
      <c r="U5" s="75"/>
      <c r="V5" s="75"/>
      <c r="W5" s="76"/>
    </row>
    <row customHeight="1" ht="21.75">
      <c r="A6" s="111"/>
      <c r="B6" s="112"/>
      <c r="C6" s="111"/>
      <c r="D6" s="111"/>
      <c r="E6" s="130"/>
      <c r="F6" s="130"/>
      <c r="G6" s="130"/>
      <c r="H6" s="130"/>
      <c r="I6" s="112"/>
      <c r="J6" s="131" t="s">
        <v>61</v>
      </c>
      <c r="K6" s="77"/>
      <c r="L6" s="128" t="s">
        <v>62</v>
      </c>
      <c r="M6" s="128" t="s">
        <v>63</v>
      </c>
      <c r="N6" s="128" t="s">
        <v>61</v>
      </c>
      <c r="O6" s="128" t="s">
        <v>62</v>
      </c>
      <c r="P6" s="128" t="s">
        <v>63</v>
      </c>
      <c r="Q6" s="130"/>
      <c r="R6" s="128" t="s">
        <v>60</v>
      </c>
      <c r="S6" s="128" t="s">
        <v>67</v>
      </c>
      <c r="T6" s="128" t="s">
        <v>202</v>
      </c>
      <c r="U6" s="128" t="s">
        <v>69</v>
      </c>
      <c r="V6" s="128" t="s">
        <v>70</v>
      </c>
      <c r="W6" s="128" t="s">
        <v>71</v>
      </c>
    </row>
    <row customHeight="1" ht="21">
      <c r="A7" s="112"/>
      <c r="B7" s="112"/>
      <c r="C7" s="112"/>
      <c r="D7" s="112"/>
      <c r="E7" s="112"/>
      <c r="F7" s="112"/>
      <c r="G7" s="112"/>
      <c r="H7" s="112"/>
      <c r="I7" s="112"/>
      <c r="J7" s="132" t="s">
        <v>60</v>
      </c>
      <c r="K7" s="81"/>
      <c r="L7" s="112"/>
      <c r="M7" s="112"/>
      <c r="N7" s="112"/>
      <c r="O7" s="112"/>
      <c r="P7" s="112"/>
      <c r="Q7" s="112"/>
      <c r="R7" s="112"/>
      <c r="S7" s="112"/>
      <c r="T7" s="112"/>
      <c r="U7" s="112"/>
      <c r="V7" s="112"/>
      <c r="W7" s="112"/>
    </row>
    <row customHeight="1" ht="39.75">
      <c r="A8" s="119"/>
      <c r="B8" s="79"/>
      <c r="C8" s="119"/>
      <c r="D8" s="119"/>
      <c r="E8" s="133"/>
      <c r="F8" s="133"/>
      <c r="G8" s="133"/>
      <c r="H8" s="133"/>
      <c r="I8" s="79"/>
      <c r="J8" s="134" t="s">
        <v>60</v>
      </c>
      <c r="K8" s="134" t="s">
        <v>285</v>
      </c>
      <c r="L8" s="133"/>
      <c r="M8" s="133"/>
      <c r="N8" s="133"/>
      <c r="O8" s="133"/>
      <c r="P8" s="133"/>
      <c r="Q8" s="133"/>
      <c r="R8" s="133"/>
      <c r="S8" s="133"/>
      <c r="T8" s="133"/>
      <c r="U8" s="79"/>
      <c r="V8" s="133"/>
      <c r="W8" s="133"/>
    </row>
    <row customHeight="1" ht="15">
      <c r="A9" s="135">
        <v>1</v>
      </c>
      <c r="B9" s="135">
        <v>2</v>
      </c>
      <c r="C9" s="135">
        <v>3</v>
      </c>
      <c r="D9" s="135">
        <v>4</v>
      </c>
      <c r="E9" s="135">
        <v>5</v>
      </c>
      <c r="F9" s="135">
        <v>6</v>
      </c>
      <c r="G9" s="135">
        <v>7</v>
      </c>
      <c r="H9" s="135">
        <v>8</v>
      </c>
      <c r="I9" s="135">
        <v>9</v>
      </c>
      <c r="J9" s="135">
        <v>10</v>
      </c>
      <c r="K9" s="135">
        <v>11</v>
      </c>
      <c r="L9" s="120">
        <v>12</v>
      </c>
      <c r="M9" s="120">
        <v>13</v>
      </c>
      <c r="N9" s="120">
        <v>14</v>
      </c>
      <c r="O9" s="120">
        <v>15</v>
      </c>
      <c r="P9" s="120">
        <v>16</v>
      </c>
      <c r="Q9" s="120">
        <v>17</v>
      </c>
      <c r="R9" s="120">
        <v>18</v>
      </c>
      <c r="S9" s="120">
        <v>19</v>
      </c>
      <c r="T9" s="120">
        <v>20</v>
      </c>
      <c r="U9" s="135">
        <v>21</v>
      </c>
      <c r="V9" s="120">
        <v>22</v>
      </c>
      <c r="W9" s="135">
        <v>23</v>
      </c>
    </row>
    <row customHeight="1" ht="21.75">
      <c r="A10" s="63" t="s">
        <v>286</v>
      </c>
      <c r="B10" s="63" t="s">
        <v>287</v>
      </c>
      <c r="C10" s="63" t="s">
        <v>288</v>
      </c>
      <c r="D10" s="63" t="s">
        <v>73</v>
      </c>
      <c r="E10" s="63" t="s">
        <v>105</v>
      </c>
      <c r="F10" s="63" t="s">
        <v>106</v>
      </c>
      <c r="G10" s="63" t="s">
        <v>252</v>
      </c>
      <c r="H10" s="63" t="s">
        <v>253</v>
      </c>
      <c r="I10" s="18">
        <v>309700</v>
      </c>
      <c r="J10" s="18">
        <v>309700</v>
      </c>
      <c r="K10" s="18">
        <v>309700</v>
      </c>
      <c r="L10" s="18"/>
      <c r="M10" s="18"/>
      <c r="N10" s="18"/>
      <c r="O10" s="18"/>
      <c r="P10" s="18"/>
      <c r="Q10" s="18"/>
      <c r="R10" s="18"/>
      <c r="S10" s="18"/>
      <c r="T10" s="18"/>
      <c r="U10" s="18"/>
      <c r="V10" s="18"/>
      <c r="W10" s="18"/>
    </row>
    <row customHeight="1" ht="21.75">
      <c r="A11" s="63" t="s">
        <v>286</v>
      </c>
      <c r="B11" s="63" t="s">
        <v>289</v>
      </c>
      <c r="C11" s="63" t="s">
        <v>290</v>
      </c>
      <c r="D11" s="63" t="s">
        <v>73</v>
      </c>
      <c r="E11" s="63" t="s">
        <v>105</v>
      </c>
      <c r="F11" s="63" t="s">
        <v>106</v>
      </c>
      <c r="G11" s="63" t="s">
        <v>291</v>
      </c>
      <c r="H11" s="63" t="s">
        <v>292</v>
      </c>
      <c r="I11" s="18">
        <v>1698000</v>
      </c>
      <c r="J11" s="18">
        <v>1698000</v>
      </c>
      <c r="K11" s="18">
        <v>1698000</v>
      </c>
      <c r="L11" s="18"/>
      <c r="M11" s="18"/>
      <c r="N11" s="18"/>
      <c r="O11" s="18"/>
      <c r="P11" s="18"/>
      <c r="Q11" s="18"/>
      <c r="R11" s="18"/>
      <c r="S11" s="18"/>
      <c r="T11" s="18"/>
      <c r="U11" s="18"/>
      <c r="V11" s="18"/>
      <c r="W11" s="18"/>
    </row>
    <row customHeight="1" ht="21.75">
      <c r="A12" s="63" t="s">
        <v>286</v>
      </c>
      <c r="B12" s="63" t="s">
        <v>293</v>
      </c>
      <c r="C12" s="63" t="s">
        <v>294</v>
      </c>
      <c r="D12" s="63" t="s">
        <v>73</v>
      </c>
      <c r="E12" s="63" t="s">
        <v>105</v>
      </c>
      <c r="F12" s="63" t="s">
        <v>106</v>
      </c>
      <c r="G12" s="63" t="s">
        <v>252</v>
      </c>
      <c r="H12" s="63" t="s">
        <v>253</v>
      </c>
      <c r="I12" s="18">
        <v>953280</v>
      </c>
      <c r="J12" s="18">
        <v>953280</v>
      </c>
      <c r="K12" s="18">
        <v>953280</v>
      </c>
      <c r="L12" s="18"/>
      <c r="M12" s="18"/>
      <c r="N12" s="18"/>
      <c r="O12" s="18"/>
      <c r="P12" s="18"/>
      <c r="Q12" s="18"/>
      <c r="R12" s="18"/>
      <c r="S12" s="18"/>
      <c r="T12" s="18"/>
      <c r="U12" s="18"/>
      <c r="V12" s="18"/>
      <c r="W12" s="18"/>
    </row>
    <row customHeight="1" ht="21.75">
      <c r="A13" s="63" t="s">
        <v>286</v>
      </c>
      <c r="B13" s="63" t="s">
        <v>295</v>
      </c>
      <c r="C13" s="63" t="s">
        <v>296</v>
      </c>
      <c r="D13" s="63" t="s">
        <v>73</v>
      </c>
      <c r="E13" s="63" t="s">
        <v>105</v>
      </c>
      <c r="F13" s="63" t="s">
        <v>106</v>
      </c>
      <c r="G13" s="63" t="s">
        <v>266</v>
      </c>
      <c r="H13" s="63" t="s">
        <v>267</v>
      </c>
      <c r="I13" s="18">
        <v>1563000</v>
      </c>
      <c r="J13" s="18">
        <v>1563000</v>
      </c>
      <c r="K13" s="18">
        <v>1563000</v>
      </c>
      <c r="L13" s="18"/>
      <c r="M13" s="18"/>
      <c r="N13" s="18"/>
      <c r="O13" s="18"/>
      <c r="P13" s="18"/>
      <c r="Q13" s="18"/>
      <c r="R13" s="18"/>
      <c r="S13" s="18"/>
      <c r="T13" s="18"/>
      <c r="U13" s="18"/>
      <c r="V13" s="18"/>
      <c r="W13" s="18"/>
    </row>
    <row customHeight="1" ht="21.75">
      <c r="A14" s="63" t="s">
        <v>286</v>
      </c>
      <c r="B14" s="63" t="s">
        <v>297</v>
      </c>
      <c r="C14" s="63" t="s">
        <v>298</v>
      </c>
      <c r="D14" s="63" t="s">
        <v>73</v>
      </c>
      <c r="E14" s="63" t="s">
        <v>105</v>
      </c>
      <c r="F14" s="63" t="s">
        <v>106</v>
      </c>
      <c r="G14" s="63" t="s">
        <v>252</v>
      </c>
      <c r="H14" s="63" t="s">
        <v>253</v>
      </c>
      <c r="I14" s="18">
        <v>133300</v>
      </c>
      <c r="J14" s="18">
        <v>133300</v>
      </c>
      <c r="K14" s="18">
        <v>133300</v>
      </c>
      <c r="L14" s="18"/>
      <c r="M14" s="18"/>
      <c r="N14" s="18"/>
      <c r="O14" s="18"/>
      <c r="P14" s="18"/>
      <c r="Q14" s="18"/>
      <c r="R14" s="18"/>
      <c r="S14" s="18"/>
      <c r="T14" s="18"/>
      <c r="U14" s="18"/>
      <c r="V14" s="18"/>
      <c r="W14" s="18"/>
    </row>
    <row customHeight="1" ht="21.75">
      <c r="A15" s="63" t="s">
        <v>286</v>
      </c>
      <c r="B15" s="63" t="s">
        <v>299</v>
      </c>
      <c r="C15" s="63" t="s">
        <v>300</v>
      </c>
      <c r="D15" s="63" t="s">
        <v>73</v>
      </c>
      <c r="E15" s="63" t="s">
        <v>107</v>
      </c>
      <c r="F15" s="63" t="s">
        <v>108</v>
      </c>
      <c r="G15" s="63" t="s">
        <v>252</v>
      </c>
      <c r="H15" s="63" t="s">
        <v>253</v>
      </c>
      <c r="I15" s="18">
        <v>37800</v>
      </c>
      <c r="J15" s="18"/>
      <c r="K15" s="18"/>
      <c r="L15" s="18"/>
      <c r="M15" s="18"/>
      <c r="N15" s="18"/>
      <c r="O15" s="18"/>
      <c r="P15" s="18"/>
      <c r="Q15" s="18"/>
      <c r="R15" s="18">
        <v>37800</v>
      </c>
      <c r="S15" s="18"/>
      <c r="T15" s="18"/>
      <c r="U15" s="18"/>
      <c r="V15" s="18"/>
      <c r="W15" s="18">
        <v>37800</v>
      </c>
    </row>
    <row customHeight="1" ht="21.75">
      <c r="A16" s="63" t="s">
        <v>286</v>
      </c>
      <c r="B16" s="63" t="s">
        <v>299</v>
      </c>
      <c r="C16" s="63" t="s">
        <v>300</v>
      </c>
      <c r="D16" s="63" t="s">
        <v>73</v>
      </c>
      <c r="E16" s="63" t="s">
        <v>107</v>
      </c>
      <c r="F16" s="63" t="s">
        <v>108</v>
      </c>
      <c r="G16" s="63" t="s">
        <v>301</v>
      </c>
      <c r="H16" s="63" t="s">
        <v>302</v>
      </c>
      <c r="I16" s="18">
        <v>344000</v>
      </c>
      <c r="J16" s="18"/>
      <c r="K16" s="18"/>
      <c r="L16" s="18"/>
      <c r="M16" s="18"/>
      <c r="N16" s="18"/>
      <c r="O16" s="18"/>
      <c r="P16" s="18"/>
      <c r="Q16" s="18"/>
      <c r="R16" s="18">
        <v>344000</v>
      </c>
      <c r="S16" s="18"/>
      <c r="T16" s="18"/>
      <c r="U16" s="18"/>
      <c r="V16" s="18"/>
      <c r="W16" s="18">
        <v>344000</v>
      </c>
    </row>
    <row customHeight="1" ht="21.75">
      <c r="A17" s="63" t="s">
        <v>286</v>
      </c>
      <c r="B17" s="63" t="s">
        <v>303</v>
      </c>
      <c r="C17" s="63" t="s">
        <v>304</v>
      </c>
      <c r="D17" s="63" t="s">
        <v>73</v>
      </c>
      <c r="E17" s="63" t="s">
        <v>107</v>
      </c>
      <c r="F17" s="63" t="s">
        <v>108</v>
      </c>
      <c r="G17" s="63" t="s">
        <v>252</v>
      </c>
      <c r="H17" s="63" t="s">
        <v>253</v>
      </c>
      <c r="I17" s="18">
        <v>1000000</v>
      </c>
      <c r="J17" s="18"/>
      <c r="K17" s="18"/>
      <c r="L17" s="18"/>
      <c r="M17" s="18"/>
      <c r="N17" s="18"/>
      <c r="O17" s="18"/>
      <c r="P17" s="18"/>
      <c r="Q17" s="18"/>
      <c r="R17" s="18">
        <v>1000000</v>
      </c>
      <c r="S17" s="18"/>
      <c r="T17" s="18"/>
      <c r="U17" s="18"/>
      <c r="V17" s="18"/>
      <c r="W17" s="18">
        <v>1000000</v>
      </c>
    </row>
    <row customHeight="1" ht="21.75">
      <c r="A18" s="63" t="s">
        <v>286</v>
      </c>
      <c r="B18" s="63" t="s">
        <v>303</v>
      </c>
      <c r="C18" s="63" t="s">
        <v>304</v>
      </c>
      <c r="D18" s="63" t="s">
        <v>73</v>
      </c>
      <c r="E18" s="63" t="s">
        <v>107</v>
      </c>
      <c r="F18" s="63" t="s">
        <v>108</v>
      </c>
      <c r="G18" s="63" t="s">
        <v>254</v>
      </c>
      <c r="H18" s="63" t="s">
        <v>255</v>
      </c>
      <c r="I18" s="18">
        <v>300000</v>
      </c>
      <c r="J18" s="18"/>
      <c r="K18" s="18"/>
      <c r="L18" s="18"/>
      <c r="M18" s="18"/>
      <c r="N18" s="18"/>
      <c r="O18" s="18"/>
      <c r="P18" s="18"/>
      <c r="Q18" s="18"/>
      <c r="R18" s="18">
        <v>300000</v>
      </c>
      <c r="S18" s="18"/>
      <c r="T18" s="18"/>
      <c r="U18" s="18"/>
      <c r="V18" s="18"/>
      <c r="W18" s="18">
        <v>300000</v>
      </c>
    </row>
    <row customHeight="1" ht="21.75">
      <c r="A19" s="63" t="s">
        <v>286</v>
      </c>
      <c r="B19" s="63" t="s">
        <v>303</v>
      </c>
      <c r="C19" s="63" t="s">
        <v>304</v>
      </c>
      <c r="D19" s="63" t="s">
        <v>73</v>
      </c>
      <c r="E19" s="63" t="s">
        <v>107</v>
      </c>
      <c r="F19" s="63" t="s">
        <v>108</v>
      </c>
      <c r="G19" s="63" t="s">
        <v>256</v>
      </c>
      <c r="H19" s="63" t="s">
        <v>257</v>
      </c>
      <c r="I19" s="18">
        <v>400000</v>
      </c>
      <c r="J19" s="18"/>
      <c r="K19" s="18"/>
      <c r="L19" s="18"/>
      <c r="M19" s="18"/>
      <c r="N19" s="18"/>
      <c r="O19" s="18"/>
      <c r="P19" s="18"/>
      <c r="Q19" s="18"/>
      <c r="R19" s="18">
        <v>400000</v>
      </c>
      <c r="S19" s="18"/>
      <c r="T19" s="18"/>
      <c r="U19" s="18"/>
      <c r="V19" s="18"/>
      <c r="W19" s="18">
        <v>400000</v>
      </c>
    </row>
    <row customHeight="1" ht="21.75">
      <c r="A20" s="63" t="s">
        <v>286</v>
      </c>
      <c r="B20" s="63" t="s">
        <v>303</v>
      </c>
      <c r="C20" s="63" t="s">
        <v>304</v>
      </c>
      <c r="D20" s="63" t="s">
        <v>73</v>
      </c>
      <c r="E20" s="63" t="s">
        <v>107</v>
      </c>
      <c r="F20" s="63" t="s">
        <v>108</v>
      </c>
      <c r="G20" s="63" t="s">
        <v>258</v>
      </c>
      <c r="H20" s="63" t="s">
        <v>259</v>
      </c>
      <c r="I20" s="18">
        <v>50000</v>
      </c>
      <c r="J20" s="18"/>
      <c r="K20" s="18"/>
      <c r="L20" s="18"/>
      <c r="M20" s="18"/>
      <c r="N20" s="18"/>
      <c r="O20" s="18"/>
      <c r="P20" s="18"/>
      <c r="Q20" s="18"/>
      <c r="R20" s="18">
        <v>50000</v>
      </c>
      <c r="S20" s="18"/>
      <c r="T20" s="18"/>
      <c r="U20" s="18"/>
      <c r="V20" s="18"/>
      <c r="W20" s="18">
        <v>50000</v>
      </c>
    </row>
    <row customHeight="1" ht="21.75">
      <c r="A21" s="63" t="s">
        <v>286</v>
      </c>
      <c r="B21" s="63" t="s">
        <v>303</v>
      </c>
      <c r="C21" s="63" t="s">
        <v>304</v>
      </c>
      <c r="D21" s="63" t="s">
        <v>73</v>
      </c>
      <c r="E21" s="63" t="s">
        <v>107</v>
      </c>
      <c r="F21" s="63" t="s">
        <v>108</v>
      </c>
      <c r="G21" s="63" t="s">
        <v>260</v>
      </c>
      <c r="H21" s="63" t="s">
        <v>261</v>
      </c>
      <c r="I21" s="18">
        <v>200000</v>
      </c>
      <c r="J21" s="18"/>
      <c r="K21" s="18"/>
      <c r="L21" s="18"/>
      <c r="M21" s="18"/>
      <c r="N21" s="18"/>
      <c r="O21" s="18"/>
      <c r="P21" s="18"/>
      <c r="Q21" s="18"/>
      <c r="R21" s="18">
        <v>200000</v>
      </c>
      <c r="S21" s="18"/>
      <c r="T21" s="18"/>
      <c r="U21" s="18"/>
      <c r="V21" s="18"/>
      <c r="W21" s="18">
        <v>200000</v>
      </c>
    </row>
    <row customHeight="1" ht="21.75">
      <c r="A22" s="63" t="s">
        <v>286</v>
      </c>
      <c r="B22" s="63" t="s">
        <v>303</v>
      </c>
      <c r="C22" s="63" t="s">
        <v>304</v>
      </c>
      <c r="D22" s="63" t="s">
        <v>73</v>
      </c>
      <c r="E22" s="63" t="s">
        <v>107</v>
      </c>
      <c r="F22" s="63" t="s">
        <v>108</v>
      </c>
      <c r="G22" s="63" t="s">
        <v>262</v>
      </c>
      <c r="H22" s="63" t="s">
        <v>263</v>
      </c>
      <c r="I22" s="18">
        <v>300000</v>
      </c>
      <c r="J22" s="18"/>
      <c r="K22" s="18"/>
      <c r="L22" s="18"/>
      <c r="M22" s="18"/>
      <c r="N22" s="18"/>
      <c r="O22" s="18"/>
      <c r="P22" s="18"/>
      <c r="Q22" s="18"/>
      <c r="R22" s="18">
        <v>300000</v>
      </c>
      <c r="S22" s="18"/>
      <c r="T22" s="18"/>
      <c r="U22" s="18"/>
      <c r="V22" s="18"/>
      <c r="W22" s="18">
        <v>300000</v>
      </c>
    </row>
    <row customHeight="1" ht="21.75">
      <c r="A23" s="63" t="s">
        <v>286</v>
      </c>
      <c r="B23" s="63" t="s">
        <v>303</v>
      </c>
      <c r="C23" s="63" t="s">
        <v>304</v>
      </c>
      <c r="D23" s="63" t="s">
        <v>73</v>
      </c>
      <c r="E23" s="63" t="s">
        <v>107</v>
      </c>
      <c r="F23" s="63" t="s">
        <v>108</v>
      </c>
      <c r="G23" s="63" t="s">
        <v>264</v>
      </c>
      <c r="H23" s="63" t="s">
        <v>265</v>
      </c>
      <c r="I23" s="18">
        <v>300000</v>
      </c>
      <c r="J23" s="18"/>
      <c r="K23" s="18"/>
      <c r="L23" s="18"/>
      <c r="M23" s="18"/>
      <c r="N23" s="18"/>
      <c r="O23" s="18"/>
      <c r="P23" s="18"/>
      <c r="Q23" s="18"/>
      <c r="R23" s="18">
        <v>300000</v>
      </c>
      <c r="S23" s="18"/>
      <c r="T23" s="18"/>
      <c r="U23" s="18"/>
      <c r="V23" s="18"/>
      <c r="W23" s="18">
        <v>300000</v>
      </c>
    </row>
    <row customHeight="1" ht="21.75">
      <c r="A24" s="63" t="s">
        <v>286</v>
      </c>
      <c r="B24" s="63" t="s">
        <v>303</v>
      </c>
      <c r="C24" s="63" t="s">
        <v>304</v>
      </c>
      <c r="D24" s="63" t="s">
        <v>73</v>
      </c>
      <c r="E24" s="63" t="s">
        <v>107</v>
      </c>
      <c r="F24" s="63" t="s">
        <v>108</v>
      </c>
      <c r="G24" s="63" t="s">
        <v>266</v>
      </c>
      <c r="H24" s="63" t="s">
        <v>267</v>
      </c>
      <c r="I24" s="18">
        <v>800000</v>
      </c>
      <c r="J24" s="18"/>
      <c r="K24" s="18"/>
      <c r="L24" s="18"/>
      <c r="M24" s="18"/>
      <c r="N24" s="18"/>
      <c r="O24" s="18"/>
      <c r="P24" s="18"/>
      <c r="Q24" s="18"/>
      <c r="R24" s="18">
        <v>800000</v>
      </c>
      <c r="S24" s="18"/>
      <c r="T24" s="18"/>
      <c r="U24" s="18"/>
      <c r="V24" s="18"/>
      <c r="W24" s="18">
        <v>800000</v>
      </c>
    </row>
    <row customHeight="1" ht="21.75">
      <c r="A25" s="63" t="s">
        <v>286</v>
      </c>
      <c r="B25" s="63" t="s">
        <v>303</v>
      </c>
      <c r="C25" s="63" t="s">
        <v>304</v>
      </c>
      <c r="D25" s="63" t="s">
        <v>73</v>
      </c>
      <c r="E25" s="63" t="s">
        <v>107</v>
      </c>
      <c r="F25" s="63" t="s">
        <v>108</v>
      </c>
      <c r="G25" s="63" t="s">
        <v>242</v>
      </c>
      <c r="H25" s="63" t="s">
        <v>243</v>
      </c>
      <c r="I25" s="18">
        <v>800000</v>
      </c>
      <c r="J25" s="18"/>
      <c r="K25" s="18"/>
      <c r="L25" s="18"/>
      <c r="M25" s="18"/>
      <c r="N25" s="18"/>
      <c r="O25" s="18"/>
      <c r="P25" s="18"/>
      <c r="Q25" s="18"/>
      <c r="R25" s="18">
        <v>800000</v>
      </c>
      <c r="S25" s="18"/>
      <c r="T25" s="18"/>
      <c r="U25" s="18"/>
      <c r="V25" s="18"/>
      <c r="W25" s="18">
        <v>800000</v>
      </c>
    </row>
    <row customHeight="1" ht="21.75">
      <c r="A26" s="63" t="s">
        <v>286</v>
      </c>
      <c r="B26" s="63" t="s">
        <v>303</v>
      </c>
      <c r="C26" s="63" t="s">
        <v>304</v>
      </c>
      <c r="D26" s="63" t="s">
        <v>73</v>
      </c>
      <c r="E26" s="63" t="s">
        <v>107</v>
      </c>
      <c r="F26" s="63" t="s">
        <v>108</v>
      </c>
      <c r="G26" s="63" t="s">
        <v>301</v>
      </c>
      <c r="H26" s="63" t="s">
        <v>302</v>
      </c>
      <c r="I26" s="18">
        <v>300000</v>
      </c>
      <c r="J26" s="18"/>
      <c r="K26" s="18"/>
      <c r="L26" s="18"/>
      <c r="M26" s="18"/>
      <c r="N26" s="18"/>
      <c r="O26" s="18"/>
      <c r="P26" s="18"/>
      <c r="Q26" s="18"/>
      <c r="R26" s="18">
        <v>300000</v>
      </c>
      <c r="S26" s="18"/>
      <c r="T26" s="18"/>
      <c r="U26" s="18"/>
      <c r="V26" s="18"/>
      <c r="W26" s="18">
        <v>300000</v>
      </c>
    </row>
    <row customHeight="1" ht="21.75">
      <c r="A27" s="63" t="s">
        <v>286</v>
      </c>
      <c r="B27" s="63" t="s">
        <v>305</v>
      </c>
      <c r="C27" s="63" t="s">
        <v>306</v>
      </c>
      <c r="D27" s="63" t="s">
        <v>73</v>
      </c>
      <c r="E27" s="63" t="s">
        <v>107</v>
      </c>
      <c r="F27" s="63" t="s">
        <v>108</v>
      </c>
      <c r="G27" s="63" t="s">
        <v>266</v>
      </c>
      <c r="H27" s="63" t="s">
        <v>267</v>
      </c>
      <c r="I27" s="18">
        <v>2500800</v>
      </c>
      <c r="J27" s="18"/>
      <c r="K27" s="18"/>
      <c r="L27" s="18"/>
      <c r="M27" s="18"/>
      <c r="N27" s="18"/>
      <c r="O27" s="18"/>
      <c r="P27" s="18"/>
      <c r="Q27" s="18"/>
      <c r="R27" s="18">
        <v>2500800</v>
      </c>
      <c r="S27" s="18"/>
      <c r="T27" s="18"/>
      <c r="U27" s="18"/>
      <c r="V27" s="18"/>
      <c r="W27" s="18">
        <v>2500800</v>
      </c>
    </row>
    <row customHeight="1" ht="21.75">
      <c r="A28" s="63" t="s">
        <v>286</v>
      </c>
      <c r="B28" s="63" t="s">
        <v>307</v>
      </c>
      <c r="C28" s="63" t="s">
        <v>308</v>
      </c>
      <c r="D28" s="63" t="s">
        <v>73</v>
      </c>
      <c r="E28" s="63" t="s">
        <v>107</v>
      </c>
      <c r="F28" s="63" t="s">
        <v>108</v>
      </c>
      <c r="G28" s="63" t="s">
        <v>252</v>
      </c>
      <c r="H28" s="63" t="s">
        <v>253</v>
      </c>
      <c r="I28" s="18">
        <v>2660000</v>
      </c>
      <c r="J28" s="18"/>
      <c r="K28" s="18"/>
      <c r="L28" s="18"/>
      <c r="M28" s="18"/>
      <c r="N28" s="18"/>
      <c r="O28" s="18"/>
      <c r="P28" s="18"/>
      <c r="Q28" s="18"/>
      <c r="R28" s="18">
        <v>2660000</v>
      </c>
      <c r="S28" s="18"/>
      <c r="T28" s="18"/>
      <c r="U28" s="18"/>
      <c r="V28" s="18"/>
      <c r="W28" s="18">
        <v>2660000</v>
      </c>
    </row>
    <row customHeight="1" ht="21.75">
      <c r="A29" s="63" t="s">
        <v>286</v>
      </c>
      <c r="B29" s="63" t="s">
        <v>309</v>
      </c>
      <c r="C29" s="63" t="s">
        <v>310</v>
      </c>
      <c r="D29" s="63" t="s">
        <v>73</v>
      </c>
      <c r="E29" s="63" t="s">
        <v>105</v>
      </c>
      <c r="F29" s="63" t="s">
        <v>106</v>
      </c>
      <c r="G29" s="63" t="s">
        <v>266</v>
      </c>
      <c r="H29" s="63" t="s">
        <v>267</v>
      </c>
      <c r="I29" s="18">
        <v>1002000</v>
      </c>
      <c r="J29" s="18">
        <v>1002000</v>
      </c>
      <c r="K29" s="18">
        <v>1002000</v>
      </c>
      <c r="L29" s="18"/>
      <c r="M29" s="18"/>
      <c r="N29" s="18"/>
      <c r="O29" s="18"/>
      <c r="P29" s="18"/>
      <c r="Q29" s="18"/>
      <c r="R29" s="18"/>
      <c r="S29" s="18"/>
      <c r="T29" s="18"/>
      <c r="U29" s="18"/>
      <c r="V29" s="18"/>
      <c r="W29" s="18"/>
    </row>
    <row customHeight="1" ht="21.75">
      <c r="A30" s="63" t="s">
        <v>286</v>
      </c>
      <c r="B30" s="63" t="s">
        <v>311</v>
      </c>
      <c r="C30" s="63" t="s">
        <v>312</v>
      </c>
      <c r="D30" s="63" t="s">
        <v>73</v>
      </c>
      <c r="E30" s="63" t="s">
        <v>107</v>
      </c>
      <c r="F30" s="63" t="s">
        <v>108</v>
      </c>
      <c r="G30" s="63" t="s">
        <v>252</v>
      </c>
      <c r="H30" s="63" t="s">
        <v>253</v>
      </c>
      <c r="I30" s="18">
        <v>5175000</v>
      </c>
      <c r="J30" s="18"/>
      <c r="K30" s="18"/>
      <c r="L30" s="18"/>
      <c r="M30" s="18"/>
      <c r="N30" s="18"/>
      <c r="O30" s="18"/>
      <c r="P30" s="18"/>
      <c r="Q30" s="18"/>
      <c r="R30" s="18">
        <v>5175000</v>
      </c>
      <c r="S30" s="18"/>
      <c r="T30" s="18"/>
      <c r="U30" s="18"/>
      <c r="V30" s="18"/>
      <c r="W30" s="18">
        <v>5175000</v>
      </c>
    </row>
    <row customHeight="1" ht="21.75">
      <c r="A31" s="63" t="s">
        <v>286</v>
      </c>
      <c r="B31" s="63" t="s">
        <v>313</v>
      </c>
      <c r="C31" s="63" t="s">
        <v>314</v>
      </c>
      <c r="D31" s="63" t="s">
        <v>73</v>
      </c>
      <c r="E31" s="63" t="s">
        <v>107</v>
      </c>
      <c r="F31" s="63" t="s">
        <v>108</v>
      </c>
      <c r="G31" s="63" t="s">
        <v>262</v>
      </c>
      <c r="H31" s="63" t="s">
        <v>263</v>
      </c>
      <c r="I31" s="18">
        <v>602454</v>
      </c>
      <c r="J31" s="18"/>
      <c r="K31" s="18"/>
      <c r="L31" s="18"/>
      <c r="M31" s="18"/>
      <c r="N31" s="18"/>
      <c r="O31" s="18"/>
      <c r="P31" s="18"/>
      <c r="Q31" s="18"/>
      <c r="R31" s="18">
        <v>602454</v>
      </c>
      <c r="S31" s="18"/>
      <c r="T31" s="18"/>
      <c r="U31" s="18"/>
      <c r="V31" s="18"/>
      <c r="W31" s="18">
        <v>602454</v>
      </c>
    </row>
    <row customHeight="1" ht="18.75">
      <c r="A32" s="122" t="s">
        <v>175</v>
      </c>
      <c r="B32" s="123"/>
      <c r="C32" s="123"/>
      <c r="D32" s="123"/>
      <c r="E32" s="123"/>
      <c r="F32" s="123"/>
      <c r="G32" s="123"/>
      <c r="H32" s="61"/>
      <c r="I32" s="18">
        <v>21429334</v>
      </c>
      <c r="J32" s="18">
        <v>5659280</v>
      </c>
      <c r="K32" s="18">
        <v>5659280</v>
      </c>
      <c r="L32" s="18"/>
      <c r="M32" s="18"/>
      <c r="N32" s="18"/>
      <c r="O32" s="18"/>
      <c r="P32" s="18"/>
      <c r="Q32" s="18"/>
      <c r="R32" s="18">
        <v>15770054</v>
      </c>
      <c r="S32" s="18"/>
      <c r="T32" s="18"/>
      <c r="U32" s="18"/>
      <c r="V32" s="18"/>
      <c r="W32" s="18">
        <v>15770054</v>
      </c>
    </row>
  </sheetData>
  <mergeCells count="28">
    <mergeCell ref="A32:H32"/>
    <mergeCell ref="U6:U8"/>
    <mergeCell ref="B5:B8"/>
    <mergeCell ref="J6:K7"/>
    <mergeCell ref="A3:W3"/>
    <mergeCell ref="F5:F8"/>
    <mergeCell ref="A5:A8"/>
    <mergeCell ref="C5:C8"/>
    <mergeCell ref="A4:H4"/>
    <mergeCell ref="D5:D8"/>
    <mergeCell ref="G5:G8"/>
    <mergeCell ref="H5:H8"/>
    <mergeCell ref="I5:I8"/>
    <mergeCell ref="L6:L8"/>
    <mergeCell ref="E5:E8"/>
    <mergeCell ref="M6:M8"/>
    <mergeCell ref="J5:M5"/>
    <mergeCell ref="N5:P5"/>
    <mergeCell ref="N6:N8"/>
    <mergeCell ref="O6:O8"/>
    <mergeCell ref="P6:P8"/>
    <mergeCell ref="Q5:Q8"/>
    <mergeCell ref="R5:W5"/>
    <mergeCell ref="R6:R8"/>
    <mergeCell ref="S6:S8"/>
    <mergeCell ref="T6:T8"/>
    <mergeCell ref="V6:V8"/>
    <mergeCell ref="W6:W8"/>
  </mergeCells>
  <printOptions horizontalCentered="1"/>
  <pageMargins left="0.37" right="0.37" top="0.56" bottom="0.56" header="0.48" footer="0.48"/>
  <pageSetup paperSize="9" scale="56" pageOrder="downThenOver"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595BD-D593-4DA9-DDAB-36F70367837E}" mc:Ignorable="x14ac xr xr2 xr3">
  <sheetPr>
    <outlinePr summaryRight="0"/>
    <pageSetUpPr fitToPage="1"/>
  </sheetPr>
  <dimension ref="A1:J81"/>
  <sheetViews>
    <sheetView topLeftCell="A1" showZeros="0" workbookViewId="0" tabSelected="1">
      <pane ySplit="1" topLeftCell="A2" activePane="bottomLeft" state="frozen"/>
      <selection pane="bottomLeft" activeCell="A1" sqref="A1"/>
    </sheetView>
  </sheetViews>
  <sheetFormatPr defaultColWidth="9.140625" customHeight="1" defaultRowHeight="12"/>
  <cols>
    <col min="1" max="1" width="34.28125" customWidth="1"/>
    <col min="2" max="2" width="29.00390625" customWidth="1"/>
    <col min="3" max="5" width="23.57421875" customWidth="1"/>
    <col min="6" max="6" width="11.28125" customWidth="1"/>
    <col min="7" max="7" width="25.140625" customWidth="1"/>
    <col min="8" max="8" width="15.57421875" customWidth="1"/>
    <col min="9" max="9" width="13.421875" customWidth="1"/>
    <col min="10" max="10" width="18.8515625" customWidth="1"/>
  </cols>
  <sheetData>
    <row customHeight="1" ht="12">
      <c r="A1" s="8"/>
      <c r="B1" s="8"/>
      <c r="C1" s="8"/>
      <c r="D1" s="8"/>
      <c r="E1" s="8"/>
      <c r="F1" s="8"/>
      <c r="G1" s="8"/>
      <c r="H1" s="8"/>
      <c r="I1" s="8"/>
      <c r="J1" s="8"/>
    </row>
    <row customHeight="1" ht="18">
      <c r="J2" s="100" t="s">
        <v>315</v>
      </c>
    </row>
    <row customHeight="1" ht="39.75">
      <c r="A3" s="136" t="str">
        <f>"2025"&amp;"年部门项目支出绩效目标表"</f>
        <v>2025年部门项目支出绩效目标表</v>
      </c>
      <c r="B3" s="102"/>
      <c r="C3" s="102"/>
      <c r="D3" s="102"/>
      <c r="E3" s="102"/>
      <c r="F3" s="101"/>
      <c r="G3" s="102"/>
      <c r="H3" s="101"/>
      <c r="I3" s="101"/>
      <c r="J3" s="102"/>
    </row>
    <row customHeight="1" ht="17.25">
      <c r="A4" s="69" t="str">
        <f>"单位名称："&amp;"昆明经济技术开发区第三小学"</f>
        <v>单位名称：昆明经济技术开发区第三小学</v>
      </c>
    </row>
    <row customHeight="1" ht="44.25">
      <c r="A5" s="134" t="s">
        <v>189</v>
      </c>
      <c r="B5" s="134" t="s">
        <v>317</v>
      </c>
      <c r="C5" s="134" t="s">
        <v>318</v>
      </c>
      <c r="D5" s="134" t="s">
        <v>319</v>
      </c>
      <c r="E5" s="134" t="s">
        <v>320</v>
      </c>
      <c r="F5" s="137" t="s">
        <v>321</v>
      </c>
      <c r="G5" s="134" t="s">
        <v>322</v>
      </c>
      <c r="H5" s="137" t="s">
        <v>323</v>
      </c>
      <c r="I5" s="137" t="s">
        <v>324</v>
      </c>
      <c r="J5" s="134" t="s">
        <v>325</v>
      </c>
    </row>
    <row customHeight="1" ht="18.75">
      <c r="A6" s="138">
        <v>1</v>
      </c>
      <c r="B6" s="138">
        <v>2</v>
      </c>
      <c r="C6" s="138">
        <v>3</v>
      </c>
      <c r="D6" s="138">
        <v>4</v>
      </c>
      <c r="E6" s="138">
        <v>5</v>
      </c>
      <c r="F6" s="120">
        <v>6</v>
      </c>
      <c r="G6" s="138">
        <v>7</v>
      </c>
      <c r="H6" s="120">
        <v>8</v>
      </c>
      <c r="I6" s="120">
        <v>9</v>
      </c>
      <c r="J6" s="138">
        <v>10</v>
      </c>
    </row>
    <row customHeight="1" ht="42">
      <c r="A7" s="64" t="s">
        <v>73</v>
      </c>
      <c r="B7" s="63"/>
      <c r="C7" s="63"/>
      <c r="D7" s="63"/>
      <c r="E7" s="139"/>
      <c r="F7" s="38"/>
      <c r="G7" s="139"/>
      <c r="H7" s="38"/>
      <c r="I7" s="38"/>
      <c r="J7" s="139"/>
    </row>
    <row customHeight="1" ht="42">
      <c r="A8" s="83" t="s">
        <v>314</v>
      </c>
      <c r="B8" s="41" t="s">
        <v>326</v>
      </c>
      <c r="C8" s="41" t="s">
        <v>327</v>
      </c>
      <c r="D8" s="41" t="s">
        <v>328</v>
      </c>
      <c r="E8" s="64" t="s">
        <v>329</v>
      </c>
      <c r="F8" s="41" t="s">
        <v>330</v>
      </c>
      <c r="G8" s="64" t="s">
        <v>331</v>
      </c>
      <c r="H8" s="41" t="s">
        <v>332</v>
      </c>
      <c r="I8" s="41" t="s">
        <v>333</v>
      </c>
      <c r="J8" s="64" t="s">
        <v>334</v>
      </c>
    </row>
    <row customHeight="1" ht="42">
      <c r="A9" s="83" t="s">
        <v>314</v>
      </c>
      <c r="B9" s="41" t="s">
        <v>326</v>
      </c>
      <c r="C9" s="41" t="s">
        <v>327</v>
      </c>
      <c r="D9" s="41" t="s">
        <v>335</v>
      </c>
      <c r="E9" s="64" t="s">
        <v>336</v>
      </c>
      <c r="F9" s="41" t="s">
        <v>330</v>
      </c>
      <c r="G9" s="64" t="s">
        <v>331</v>
      </c>
      <c r="H9" s="41" t="s">
        <v>332</v>
      </c>
      <c r="I9" s="41" t="s">
        <v>333</v>
      </c>
      <c r="J9" s="64" t="s">
        <v>337</v>
      </c>
    </row>
    <row customHeight="1" ht="42">
      <c r="A10" s="83" t="s">
        <v>314</v>
      </c>
      <c r="B10" s="41" t="s">
        <v>326</v>
      </c>
      <c r="C10" s="41" t="s">
        <v>327</v>
      </c>
      <c r="D10" s="41" t="s">
        <v>338</v>
      </c>
      <c r="E10" s="64" t="s">
        <v>339</v>
      </c>
      <c r="F10" s="41" t="s">
        <v>340</v>
      </c>
      <c r="G10" s="64" t="s">
        <v>341</v>
      </c>
      <c r="H10" s="41" t="s">
        <v>342</v>
      </c>
      <c r="I10" s="41" t="s">
        <v>333</v>
      </c>
      <c r="J10" s="64" t="s">
        <v>343</v>
      </c>
    </row>
    <row customHeight="1" ht="42">
      <c r="A11" s="83" t="s">
        <v>314</v>
      </c>
      <c r="B11" s="41" t="s">
        <v>326</v>
      </c>
      <c r="C11" s="41" t="s">
        <v>327</v>
      </c>
      <c r="D11" s="41" t="s">
        <v>344</v>
      </c>
      <c r="E11" s="64" t="s">
        <v>345</v>
      </c>
      <c r="F11" s="41" t="s">
        <v>340</v>
      </c>
      <c r="G11" s="64" t="s">
        <v>346</v>
      </c>
      <c r="H11" s="41" t="s">
        <v>347</v>
      </c>
      <c r="I11" s="41" t="s">
        <v>333</v>
      </c>
      <c r="J11" s="64" t="s">
        <v>348</v>
      </c>
    </row>
    <row customHeight="1" ht="42">
      <c r="A12" s="83" t="s">
        <v>314</v>
      </c>
      <c r="B12" s="41" t="s">
        <v>326</v>
      </c>
      <c r="C12" s="41" t="s">
        <v>349</v>
      </c>
      <c r="D12" s="41" t="s">
        <v>350</v>
      </c>
      <c r="E12" s="64" t="s">
        <v>351</v>
      </c>
      <c r="F12" s="41" t="s">
        <v>330</v>
      </c>
      <c r="G12" s="64" t="s">
        <v>351</v>
      </c>
      <c r="H12" s="41" t="s">
        <v>352</v>
      </c>
      <c r="I12" s="41" t="s">
        <v>353</v>
      </c>
      <c r="J12" s="64" t="s">
        <v>354</v>
      </c>
    </row>
    <row customHeight="1" ht="42">
      <c r="A13" s="83" t="s">
        <v>314</v>
      </c>
      <c r="B13" s="41" t="s">
        <v>326</v>
      </c>
      <c r="C13" s="41" t="s">
        <v>355</v>
      </c>
      <c r="D13" s="41" t="s">
        <v>356</v>
      </c>
      <c r="E13" s="64" t="s">
        <v>357</v>
      </c>
      <c r="F13" s="41" t="s">
        <v>358</v>
      </c>
      <c r="G13" s="64" t="s">
        <v>359</v>
      </c>
      <c r="H13" s="41" t="s">
        <v>332</v>
      </c>
      <c r="I13" s="41" t="s">
        <v>333</v>
      </c>
      <c r="J13" s="64" t="s">
        <v>360</v>
      </c>
    </row>
    <row customHeight="1" ht="42">
      <c r="A14" s="83" t="s">
        <v>300</v>
      </c>
      <c r="B14" s="41" t="s">
        <v>361</v>
      </c>
      <c r="C14" s="41" t="s">
        <v>327</v>
      </c>
      <c r="D14" s="41" t="s">
        <v>328</v>
      </c>
      <c r="E14" s="64" t="s">
        <v>362</v>
      </c>
      <c r="F14" s="41" t="s">
        <v>358</v>
      </c>
      <c r="G14" s="64" t="s">
        <v>89</v>
      </c>
      <c r="H14" s="41" t="s">
        <v>363</v>
      </c>
      <c r="I14" s="41" t="s">
        <v>333</v>
      </c>
      <c r="J14" s="64" t="s">
        <v>364</v>
      </c>
    </row>
    <row customHeight="1" ht="42">
      <c r="A15" s="83" t="s">
        <v>300</v>
      </c>
      <c r="B15" s="41" t="s">
        <v>361</v>
      </c>
      <c r="C15" s="41" t="s">
        <v>327</v>
      </c>
      <c r="D15" s="41" t="s">
        <v>335</v>
      </c>
      <c r="E15" s="64" t="s">
        <v>365</v>
      </c>
      <c r="F15" s="41" t="s">
        <v>358</v>
      </c>
      <c r="G15" s="64" t="s">
        <v>359</v>
      </c>
      <c r="H15" s="41" t="s">
        <v>332</v>
      </c>
      <c r="I15" s="41" t="s">
        <v>333</v>
      </c>
      <c r="J15" s="64" t="s">
        <v>366</v>
      </c>
    </row>
    <row customHeight="1" ht="42">
      <c r="A16" s="83" t="s">
        <v>300</v>
      </c>
      <c r="B16" s="41" t="s">
        <v>361</v>
      </c>
      <c r="C16" s="41" t="s">
        <v>327</v>
      </c>
      <c r="D16" s="41" t="s">
        <v>335</v>
      </c>
      <c r="E16" s="64" t="s">
        <v>367</v>
      </c>
      <c r="F16" s="41" t="s">
        <v>358</v>
      </c>
      <c r="G16" s="64" t="s">
        <v>359</v>
      </c>
      <c r="H16" s="41" t="s">
        <v>332</v>
      </c>
      <c r="I16" s="41" t="s">
        <v>333</v>
      </c>
      <c r="J16" s="64" t="s">
        <v>368</v>
      </c>
    </row>
    <row customHeight="1" ht="42">
      <c r="A17" s="83" t="s">
        <v>300</v>
      </c>
      <c r="B17" s="41" t="s">
        <v>361</v>
      </c>
      <c r="C17" s="41" t="s">
        <v>327</v>
      </c>
      <c r="D17" s="41" t="s">
        <v>335</v>
      </c>
      <c r="E17" s="64" t="s">
        <v>369</v>
      </c>
      <c r="F17" s="41" t="s">
        <v>358</v>
      </c>
      <c r="G17" s="64" t="s">
        <v>359</v>
      </c>
      <c r="H17" s="41" t="s">
        <v>332</v>
      </c>
      <c r="I17" s="41" t="s">
        <v>333</v>
      </c>
      <c r="J17" s="64" t="s">
        <v>370</v>
      </c>
    </row>
    <row customHeight="1" ht="42">
      <c r="A18" s="83" t="s">
        <v>300</v>
      </c>
      <c r="B18" s="41" t="s">
        <v>361</v>
      </c>
      <c r="C18" s="41" t="s">
        <v>327</v>
      </c>
      <c r="D18" s="41" t="s">
        <v>338</v>
      </c>
      <c r="E18" s="64" t="s">
        <v>371</v>
      </c>
      <c r="F18" s="41" t="s">
        <v>340</v>
      </c>
      <c r="G18" s="64" t="s">
        <v>341</v>
      </c>
      <c r="H18" s="41" t="s">
        <v>372</v>
      </c>
      <c r="I18" s="41" t="s">
        <v>333</v>
      </c>
      <c r="J18" s="64" t="s">
        <v>373</v>
      </c>
    </row>
    <row customHeight="1" ht="42">
      <c r="A19" s="83" t="s">
        <v>300</v>
      </c>
      <c r="B19" s="41" t="s">
        <v>361</v>
      </c>
      <c r="C19" s="41" t="s">
        <v>349</v>
      </c>
      <c r="D19" s="41" t="s">
        <v>350</v>
      </c>
      <c r="E19" s="64" t="s">
        <v>374</v>
      </c>
      <c r="F19" s="41" t="s">
        <v>358</v>
      </c>
      <c r="G19" s="64" t="s">
        <v>88</v>
      </c>
      <c r="H19" s="41" t="s">
        <v>372</v>
      </c>
      <c r="I19" s="41" t="s">
        <v>333</v>
      </c>
      <c r="J19" s="64" t="s">
        <v>375</v>
      </c>
    </row>
    <row customHeight="1" ht="42">
      <c r="A20" s="83" t="s">
        <v>300</v>
      </c>
      <c r="B20" s="41" t="s">
        <v>361</v>
      </c>
      <c r="C20" s="41" t="s">
        <v>355</v>
      </c>
      <c r="D20" s="41" t="s">
        <v>356</v>
      </c>
      <c r="E20" s="64" t="s">
        <v>376</v>
      </c>
      <c r="F20" s="41" t="s">
        <v>358</v>
      </c>
      <c r="G20" s="64" t="s">
        <v>359</v>
      </c>
      <c r="H20" s="41" t="s">
        <v>332</v>
      </c>
      <c r="I20" s="41" t="s">
        <v>333</v>
      </c>
      <c r="J20" s="64" t="s">
        <v>377</v>
      </c>
    </row>
    <row customHeight="1" ht="42">
      <c r="A21" s="83" t="s">
        <v>296</v>
      </c>
      <c r="B21" s="41" t="s">
        <v>378</v>
      </c>
      <c r="C21" s="41" t="s">
        <v>327</v>
      </c>
      <c r="D21" s="41" t="s">
        <v>328</v>
      </c>
      <c r="E21" s="64" t="s">
        <v>379</v>
      </c>
      <c r="F21" s="41" t="s">
        <v>358</v>
      </c>
      <c r="G21" s="64" t="s">
        <v>380</v>
      </c>
      <c r="H21" s="41" t="s">
        <v>381</v>
      </c>
      <c r="I21" s="41" t="s">
        <v>333</v>
      </c>
      <c r="J21" s="64" t="s">
        <v>382</v>
      </c>
    </row>
    <row customHeight="1" ht="42">
      <c r="A22" s="83" t="s">
        <v>296</v>
      </c>
      <c r="B22" s="41" t="s">
        <v>378</v>
      </c>
      <c r="C22" s="41" t="s">
        <v>327</v>
      </c>
      <c r="D22" s="41" t="s">
        <v>335</v>
      </c>
      <c r="E22" s="64" t="s">
        <v>383</v>
      </c>
      <c r="F22" s="41" t="s">
        <v>330</v>
      </c>
      <c r="G22" s="64" t="s">
        <v>384</v>
      </c>
      <c r="H22" s="41" t="s">
        <v>352</v>
      </c>
      <c r="I22" s="41" t="s">
        <v>353</v>
      </c>
      <c r="J22" s="64" t="s">
        <v>385</v>
      </c>
    </row>
    <row customHeight="1" ht="42">
      <c r="A23" s="83" t="s">
        <v>296</v>
      </c>
      <c r="B23" s="41" t="s">
        <v>378</v>
      </c>
      <c r="C23" s="41" t="s">
        <v>327</v>
      </c>
      <c r="D23" s="41" t="s">
        <v>338</v>
      </c>
      <c r="E23" s="64" t="s">
        <v>386</v>
      </c>
      <c r="F23" s="41" t="s">
        <v>330</v>
      </c>
      <c r="G23" s="64" t="s">
        <v>387</v>
      </c>
      <c r="H23" s="41" t="s">
        <v>372</v>
      </c>
      <c r="I23" s="41" t="s">
        <v>333</v>
      </c>
      <c r="J23" s="64" t="s">
        <v>388</v>
      </c>
    </row>
    <row customHeight="1" ht="42">
      <c r="A24" s="83" t="s">
        <v>296</v>
      </c>
      <c r="B24" s="41" t="s">
        <v>378</v>
      </c>
      <c r="C24" s="41" t="s">
        <v>349</v>
      </c>
      <c r="D24" s="41" t="s">
        <v>389</v>
      </c>
      <c r="E24" s="64" t="s">
        <v>390</v>
      </c>
      <c r="F24" s="41" t="s">
        <v>330</v>
      </c>
      <c r="G24" s="64" t="s">
        <v>391</v>
      </c>
      <c r="H24" s="41" t="s">
        <v>352</v>
      </c>
      <c r="I24" s="41" t="s">
        <v>353</v>
      </c>
      <c r="J24" s="64" t="s">
        <v>392</v>
      </c>
    </row>
    <row customHeight="1" ht="42">
      <c r="A25" s="83" t="s">
        <v>296</v>
      </c>
      <c r="B25" s="41" t="s">
        <v>378</v>
      </c>
      <c r="C25" s="41" t="s">
        <v>349</v>
      </c>
      <c r="D25" s="41" t="s">
        <v>350</v>
      </c>
      <c r="E25" s="64" t="s">
        <v>393</v>
      </c>
      <c r="F25" s="41" t="s">
        <v>330</v>
      </c>
      <c r="G25" s="64" t="s">
        <v>394</v>
      </c>
      <c r="H25" s="41" t="s">
        <v>352</v>
      </c>
      <c r="I25" s="41" t="s">
        <v>353</v>
      </c>
      <c r="J25" s="64" t="s">
        <v>395</v>
      </c>
    </row>
    <row customHeight="1" ht="42">
      <c r="A26" s="83" t="s">
        <v>296</v>
      </c>
      <c r="B26" s="41" t="s">
        <v>378</v>
      </c>
      <c r="C26" s="41" t="s">
        <v>355</v>
      </c>
      <c r="D26" s="41" t="s">
        <v>356</v>
      </c>
      <c r="E26" s="64" t="s">
        <v>396</v>
      </c>
      <c r="F26" s="41" t="s">
        <v>358</v>
      </c>
      <c r="G26" s="64" t="s">
        <v>359</v>
      </c>
      <c r="H26" s="41" t="s">
        <v>332</v>
      </c>
      <c r="I26" s="41" t="s">
        <v>333</v>
      </c>
      <c r="J26" s="64" t="s">
        <v>397</v>
      </c>
    </row>
    <row customHeight="1" ht="42">
      <c r="A27" s="83" t="s">
        <v>288</v>
      </c>
      <c r="B27" s="41" t="s">
        <v>398</v>
      </c>
      <c r="C27" s="41" t="s">
        <v>327</v>
      </c>
      <c r="D27" s="41" t="s">
        <v>328</v>
      </c>
      <c r="E27" s="64" t="s">
        <v>399</v>
      </c>
      <c r="F27" s="41" t="s">
        <v>358</v>
      </c>
      <c r="G27" s="64" t="s">
        <v>380</v>
      </c>
      <c r="H27" s="41" t="s">
        <v>381</v>
      </c>
      <c r="I27" s="41" t="s">
        <v>333</v>
      </c>
      <c r="J27" s="64" t="s">
        <v>400</v>
      </c>
    </row>
    <row customHeight="1" ht="42">
      <c r="A28" s="83" t="s">
        <v>288</v>
      </c>
      <c r="B28" s="41" t="s">
        <v>398</v>
      </c>
      <c r="C28" s="41" t="s">
        <v>327</v>
      </c>
      <c r="D28" s="41" t="s">
        <v>335</v>
      </c>
      <c r="E28" s="64" t="s">
        <v>401</v>
      </c>
      <c r="F28" s="41" t="s">
        <v>358</v>
      </c>
      <c r="G28" s="64" t="s">
        <v>402</v>
      </c>
      <c r="H28" s="41" t="s">
        <v>332</v>
      </c>
      <c r="I28" s="41" t="s">
        <v>333</v>
      </c>
      <c r="J28" s="64" t="s">
        <v>403</v>
      </c>
    </row>
    <row customHeight="1" ht="42">
      <c r="A29" s="83" t="s">
        <v>288</v>
      </c>
      <c r="B29" s="41" t="s">
        <v>398</v>
      </c>
      <c r="C29" s="41" t="s">
        <v>327</v>
      </c>
      <c r="D29" s="41" t="s">
        <v>338</v>
      </c>
      <c r="E29" s="64" t="s">
        <v>404</v>
      </c>
      <c r="F29" s="41" t="s">
        <v>330</v>
      </c>
      <c r="G29" s="64" t="s">
        <v>405</v>
      </c>
      <c r="H29" s="41" t="s">
        <v>372</v>
      </c>
      <c r="I29" s="41" t="s">
        <v>353</v>
      </c>
      <c r="J29" s="64" t="s">
        <v>406</v>
      </c>
    </row>
    <row customHeight="1" ht="42">
      <c r="A30" s="83" t="s">
        <v>288</v>
      </c>
      <c r="B30" s="41" t="s">
        <v>398</v>
      </c>
      <c r="C30" s="41" t="s">
        <v>349</v>
      </c>
      <c r="D30" s="41" t="s">
        <v>389</v>
      </c>
      <c r="E30" s="64" t="s">
        <v>407</v>
      </c>
      <c r="F30" s="41" t="s">
        <v>330</v>
      </c>
      <c r="G30" s="64" t="s">
        <v>407</v>
      </c>
      <c r="H30" s="41" t="s">
        <v>352</v>
      </c>
      <c r="I30" s="41" t="s">
        <v>353</v>
      </c>
      <c r="J30" s="64" t="s">
        <v>408</v>
      </c>
    </row>
    <row customHeight="1" ht="42">
      <c r="A31" s="83" t="s">
        <v>288</v>
      </c>
      <c r="B31" s="41" t="s">
        <v>398</v>
      </c>
      <c r="C31" s="41" t="s">
        <v>349</v>
      </c>
      <c r="D31" s="41" t="s">
        <v>350</v>
      </c>
      <c r="E31" s="64" t="s">
        <v>409</v>
      </c>
      <c r="F31" s="41" t="s">
        <v>330</v>
      </c>
      <c r="G31" s="64" t="s">
        <v>409</v>
      </c>
      <c r="H31" s="41" t="s">
        <v>352</v>
      </c>
      <c r="I31" s="41" t="s">
        <v>353</v>
      </c>
      <c r="J31" s="64" t="s">
        <v>410</v>
      </c>
    </row>
    <row customHeight="1" ht="42">
      <c r="A32" s="83" t="s">
        <v>288</v>
      </c>
      <c r="B32" s="41" t="s">
        <v>398</v>
      </c>
      <c r="C32" s="41" t="s">
        <v>355</v>
      </c>
      <c r="D32" s="41" t="s">
        <v>356</v>
      </c>
      <c r="E32" s="64" t="s">
        <v>357</v>
      </c>
      <c r="F32" s="41" t="s">
        <v>358</v>
      </c>
      <c r="G32" s="64" t="s">
        <v>359</v>
      </c>
      <c r="H32" s="41" t="s">
        <v>332</v>
      </c>
      <c r="I32" s="41" t="s">
        <v>333</v>
      </c>
      <c r="J32" s="64" t="s">
        <v>411</v>
      </c>
    </row>
    <row customHeight="1" ht="42">
      <c r="A33" s="83" t="s">
        <v>308</v>
      </c>
      <c r="B33" s="41" t="s">
        <v>412</v>
      </c>
      <c r="C33" s="41" t="s">
        <v>327</v>
      </c>
      <c r="D33" s="41" t="s">
        <v>328</v>
      </c>
      <c r="E33" s="64" t="s">
        <v>399</v>
      </c>
      <c r="F33" s="41" t="s">
        <v>358</v>
      </c>
      <c r="G33" s="64" t="s">
        <v>380</v>
      </c>
      <c r="H33" s="41" t="s">
        <v>381</v>
      </c>
      <c r="I33" s="41" t="s">
        <v>333</v>
      </c>
      <c r="J33" s="64" t="s">
        <v>400</v>
      </c>
    </row>
    <row customHeight="1" ht="42">
      <c r="A34" s="83" t="s">
        <v>308</v>
      </c>
      <c r="B34" s="41" t="s">
        <v>412</v>
      </c>
      <c r="C34" s="41" t="s">
        <v>327</v>
      </c>
      <c r="D34" s="41" t="s">
        <v>335</v>
      </c>
      <c r="E34" s="64" t="s">
        <v>413</v>
      </c>
      <c r="F34" s="41" t="s">
        <v>358</v>
      </c>
      <c r="G34" s="64" t="s">
        <v>359</v>
      </c>
      <c r="H34" s="41" t="s">
        <v>332</v>
      </c>
      <c r="I34" s="41" t="s">
        <v>333</v>
      </c>
      <c r="J34" s="64" t="s">
        <v>337</v>
      </c>
    </row>
    <row customHeight="1" ht="42">
      <c r="A35" s="83" t="s">
        <v>308</v>
      </c>
      <c r="B35" s="41" t="s">
        <v>412</v>
      </c>
      <c r="C35" s="41" t="s">
        <v>327</v>
      </c>
      <c r="D35" s="41" t="s">
        <v>338</v>
      </c>
      <c r="E35" s="64" t="s">
        <v>404</v>
      </c>
      <c r="F35" s="41" t="s">
        <v>330</v>
      </c>
      <c r="G35" s="64" t="s">
        <v>414</v>
      </c>
      <c r="H35" s="41" t="s">
        <v>372</v>
      </c>
      <c r="I35" s="41" t="s">
        <v>353</v>
      </c>
      <c r="J35" s="64" t="s">
        <v>406</v>
      </c>
    </row>
    <row customHeight="1" ht="42">
      <c r="A36" s="83" t="s">
        <v>308</v>
      </c>
      <c r="B36" s="41" t="s">
        <v>412</v>
      </c>
      <c r="C36" s="41" t="s">
        <v>327</v>
      </c>
      <c r="D36" s="41" t="s">
        <v>344</v>
      </c>
      <c r="E36" s="64" t="s">
        <v>345</v>
      </c>
      <c r="F36" s="41" t="s">
        <v>330</v>
      </c>
      <c r="G36" s="64" t="s">
        <v>415</v>
      </c>
      <c r="H36" s="41" t="s">
        <v>347</v>
      </c>
      <c r="I36" s="41" t="s">
        <v>333</v>
      </c>
      <c r="J36" s="64" t="s">
        <v>416</v>
      </c>
    </row>
    <row customHeight="1" ht="42">
      <c r="A37" s="83" t="s">
        <v>308</v>
      </c>
      <c r="B37" s="41" t="s">
        <v>412</v>
      </c>
      <c r="C37" s="41" t="s">
        <v>349</v>
      </c>
      <c r="D37" s="41" t="s">
        <v>389</v>
      </c>
      <c r="E37" s="64" t="s">
        <v>407</v>
      </c>
      <c r="F37" s="41" t="s">
        <v>330</v>
      </c>
      <c r="G37" s="64" t="s">
        <v>407</v>
      </c>
      <c r="H37" s="41" t="s">
        <v>352</v>
      </c>
      <c r="I37" s="41" t="s">
        <v>353</v>
      </c>
      <c r="J37" s="64" t="s">
        <v>408</v>
      </c>
    </row>
    <row customHeight="1" ht="42">
      <c r="A38" s="83" t="s">
        <v>308</v>
      </c>
      <c r="B38" s="41" t="s">
        <v>412</v>
      </c>
      <c r="C38" s="41" t="s">
        <v>349</v>
      </c>
      <c r="D38" s="41" t="s">
        <v>350</v>
      </c>
      <c r="E38" s="64" t="s">
        <v>409</v>
      </c>
      <c r="F38" s="41" t="s">
        <v>330</v>
      </c>
      <c r="G38" s="64" t="s">
        <v>409</v>
      </c>
      <c r="H38" s="41" t="s">
        <v>352</v>
      </c>
      <c r="I38" s="41" t="s">
        <v>353</v>
      </c>
      <c r="J38" s="64" t="s">
        <v>410</v>
      </c>
    </row>
    <row customHeight="1" ht="42">
      <c r="A39" s="83" t="s">
        <v>308</v>
      </c>
      <c r="B39" s="41" t="s">
        <v>412</v>
      </c>
      <c r="C39" s="41" t="s">
        <v>355</v>
      </c>
      <c r="D39" s="41" t="s">
        <v>356</v>
      </c>
      <c r="E39" s="64" t="s">
        <v>357</v>
      </c>
      <c r="F39" s="41" t="s">
        <v>358</v>
      </c>
      <c r="G39" s="64" t="s">
        <v>359</v>
      </c>
      <c r="H39" s="41" t="s">
        <v>332</v>
      </c>
      <c r="I39" s="41" t="s">
        <v>333</v>
      </c>
      <c r="J39" s="64" t="s">
        <v>417</v>
      </c>
    </row>
    <row customHeight="1" ht="42">
      <c r="A40" s="83" t="s">
        <v>310</v>
      </c>
      <c r="B40" s="41" t="s">
        <v>418</v>
      </c>
      <c r="C40" s="41" t="s">
        <v>327</v>
      </c>
      <c r="D40" s="41" t="s">
        <v>328</v>
      </c>
      <c r="E40" s="64" t="s">
        <v>419</v>
      </c>
      <c r="F40" s="41" t="s">
        <v>340</v>
      </c>
      <c r="G40" s="64" t="s">
        <v>420</v>
      </c>
      <c r="H40" s="41" t="s">
        <v>381</v>
      </c>
      <c r="I40" s="41" t="s">
        <v>333</v>
      </c>
      <c r="J40" s="64" t="s">
        <v>421</v>
      </c>
    </row>
    <row customHeight="1" ht="42">
      <c r="A41" s="83" t="s">
        <v>310</v>
      </c>
      <c r="B41" s="41" t="s">
        <v>418</v>
      </c>
      <c r="C41" s="41" t="s">
        <v>327</v>
      </c>
      <c r="D41" s="41" t="s">
        <v>335</v>
      </c>
      <c r="E41" s="64" t="s">
        <v>422</v>
      </c>
      <c r="F41" s="41" t="s">
        <v>358</v>
      </c>
      <c r="G41" s="64" t="s">
        <v>423</v>
      </c>
      <c r="H41" s="41" t="s">
        <v>332</v>
      </c>
      <c r="I41" s="41" t="s">
        <v>333</v>
      </c>
      <c r="J41" s="64" t="s">
        <v>424</v>
      </c>
    </row>
    <row customHeight="1" ht="42">
      <c r="A42" s="83" t="s">
        <v>310</v>
      </c>
      <c r="B42" s="41" t="s">
        <v>418</v>
      </c>
      <c r="C42" s="41" t="s">
        <v>327</v>
      </c>
      <c r="D42" s="41" t="s">
        <v>335</v>
      </c>
      <c r="E42" s="64" t="s">
        <v>425</v>
      </c>
      <c r="F42" s="41" t="s">
        <v>330</v>
      </c>
      <c r="G42" s="64" t="s">
        <v>425</v>
      </c>
      <c r="H42" s="41" t="s">
        <v>426</v>
      </c>
      <c r="I42" s="41" t="s">
        <v>353</v>
      </c>
      <c r="J42" s="64" t="s">
        <v>427</v>
      </c>
    </row>
    <row customHeight="1" ht="42">
      <c r="A43" s="83" t="s">
        <v>310</v>
      </c>
      <c r="B43" s="41" t="s">
        <v>418</v>
      </c>
      <c r="C43" s="41" t="s">
        <v>327</v>
      </c>
      <c r="D43" s="41" t="s">
        <v>344</v>
      </c>
      <c r="E43" s="64" t="s">
        <v>345</v>
      </c>
      <c r="F43" s="41" t="s">
        <v>340</v>
      </c>
      <c r="G43" s="64" t="s">
        <v>428</v>
      </c>
      <c r="H43" s="41" t="s">
        <v>347</v>
      </c>
      <c r="I43" s="41" t="s">
        <v>333</v>
      </c>
      <c r="J43" s="64" t="s">
        <v>429</v>
      </c>
    </row>
    <row customHeight="1" ht="42">
      <c r="A44" s="83" t="s">
        <v>310</v>
      </c>
      <c r="B44" s="41" t="s">
        <v>418</v>
      </c>
      <c r="C44" s="41" t="s">
        <v>349</v>
      </c>
      <c r="D44" s="41" t="s">
        <v>389</v>
      </c>
      <c r="E44" s="64" t="s">
        <v>430</v>
      </c>
      <c r="F44" s="41" t="s">
        <v>340</v>
      </c>
      <c r="G44" s="64" t="s">
        <v>420</v>
      </c>
      <c r="H44" s="41" t="s">
        <v>431</v>
      </c>
      <c r="I44" s="41" t="s">
        <v>333</v>
      </c>
      <c r="J44" s="64" t="s">
        <v>432</v>
      </c>
    </row>
    <row customHeight="1" ht="42">
      <c r="A45" s="83" t="s">
        <v>310</v>
      </c>
      <c r="B45" s="41" t="s">
        <v>418</v>
      </c>
      <c r="C45" s="41" t="s">
        <v>349</v>
      </c>
      <c r="D45" s="41" t="s">
        <v>389</v>
      </c>
      <c r="E45" s="64" t="s">
        <v>433</v>
      </c>
      <c r="F45" s="41" t="s">
        <v>330</v>
      </c>
      <c r="G45" s="64" t="s">
        <v>433</v>
      </c>
      <c r="H45" s="41" t="s">
        <v>434</v>
      </c>
      <c r="I45" s="41" t="s">
        <v>353</v>
      </c>
      <c r="J45" s="64" t="s">
        <v>435</v>
      </c>
    </row>
    <row customHeight="1" ht="42">
      <c r="A46" s="83" t="s">
        <v>310</v>
      </c>
      <c r="B46" s="41" t="s">
        <v>418</v>
      </c>
      <c r="C46" s="41" t="s">
        <v>355</v>
      </c>
      <c r="D46" s="41" t="s">
        <v>356</v>
      </c>
      <c r="E46" s="64" t="s">
        <v>436</v>
      </c>
      <c r="F46" s="41" t="s">
        <v>358</v>
      </c>
      <c r="G46" s="64" t="s">
        <v>402</v>
      </c>
      <c r="H46" s="41" t="s">
        <v>332</v>
      </c>
      <c r="I46" s="41" t="s">
        <v>333</v>
      </c>
      <c r="J46" s="64" t="s">
        <v>437</v>
      </c>
    </row>
    <row customHeight="1" ht="42">
      <c r="A47" s="83" t="s">
        <v>304</v>
      </c>
      <c r="B47" s="41" t="s">
        <v>438</v>
      </c>
      <c r="C47" s="41" t="s">
        <v>327</v>
      </c>
      <c r="D47" s="41" t="s">
        <v>338</v>
      </c>
      <c r="E47" s="64" t="s">
        <v>439</v>
      </c>
      <c r="F47" s="41" t="s">
        <v>330</v>
      </c>
      <c r="G47" s="64" t="s">
        <v>440</v>
      </c>
      <c r="H47" s="41" t="s">
        <v>342</v>
      </c>
      <c r="I47" s="41" t="s">
        <v>333</v>
      </c>
      <c r="J47" s="64" t="s">
        <v>441</v>
      </c>
    </row>
    <row customHeight="1" ht="42">
      <c r="A48" s="83" t="s">
        <v>304</v>
      </c>
      <c r="B48" s="41" t="s">
        <v>438</v>
      </c>
      <c r="C48" s="41" t="s">
        <v>349</v>
      </c>
      <c r="D48" s="41" t="s">
        <v>350</v>
      </c>
      <c r="E48" s="64" t="s">
        <v>442</v>
      </c>
      <c r="F48" s="41" t="s">
        <v>330</v>
      </c>
      <c r="G48" s="64" t="s">
        <v>331</v>
      </c>
      <c r="H48" s="41" t="s">
        <v>332</v>
      </c>
      <c r="I48" s="41" t="s">
        <v>333</v>
      </c>
      <c r="J48" s="64" t="s">
        <v>443</v>
      </c>
    </row>
    <row customHeight="1" ht="42">
      <c r="A49" s="83" t="s">
        <v>304</v>
      </c>
      <c r="B49" s="41" t="s">
        <v>438</v>
      </c>
      <c r="C49" s="41" t="s">
        <v>355</v>
      </c>
      <c r="D49" s="41" t="s">
        <v>356</v>
      </c>
      <c r="E49" s="64" t="s">
        <v>357</v>
      </c>
      <c r="F49" s="41" t="s">
        <v>358</v>
      </c>
      <c r="G49" s="64" t="s">
        <v>359</v>
      </c>
      <c r="H49" s="41" t="s">
        <v>332</v>
      </c>
      <c r="I49" s="41" t="s">
        <v>333</v>
      </c>
      <c r="J49" s="64" t="s">
        <v>443</v>
      </c>
    </row>
    <row customHeight="1" ht="42">
      <c r="A50" s="83" t="s">
        <v>294</v>
      </c>
      <c r="B50" s="41" t="s">
        <v>444</v>
      </c>
      <c r="C50" s="41" t="s">
        <v>327</v>
      </c>
      <c r="D50" s="41" t="s">
        <v>328</v>
      </c>
      <c r="E50" s="64" t="s">
        <v>445</v>
      </c>
      <c r="F50" s="41" t="s">
        <v>330</v>
      </c>
      <c r="G50" s="64" t="s">
        <v>446</v>
      </c>
      <c r="H50" s="41" t="s">
        <v>381</v>
      </c>
      <c r="I50" s="41" t="s">
        <v>333</v>
      </c>
      <c r="J50" s="64" t="s">
        <v>447</v>
      </c>
    </row>
    <row customHeight="1" ht="42">
      <c r="A51" s="83" t="s">
        <v>294</v>
      </c>
      <c r="B51" s="41" t="s">
        <v>444</v>
      </c>
      <c r="C51" s="41" t="s">
        <v>327</v>
      </c>
      <c r="D51" s="41" t="s">
        <v>335</v>
      </c>
      <c r="E51" s="64" t="s">
        <v>448</v>
      </c>
      <c r="F51" s="41" t="s">
        <v>358</v>
      </c>
      <c r="G51" s="64" t="s">
        <v>402</v>
      </c>
      <c r="H51" s="41" t="s">
        <v>332</v>
      </c>
      <c r="I51" s="41" t="s">
        <v>333</v>
      </c>
      <c r="J51" s="64" t="s">
        <v>449</v>
      </c>
    </row>
    <row customHeight="1" ht="42">
      <c r="A52" s="83" t="s">
        <v>294</v>
      </c>
      <c r="B52" s="41" t="s">
        <v>444</v>
      </c>
      <c r="C52" s="41" t="s">
        <v>327</v>
      </c>
      <c r="D52" s="41" t="s">
        <v>335</v>
      </c>
      <c r="E52" s="64" t="s">
        <v>450</v>
      </c>
      <c r="F52" s="41" t="s">
        <v>340</v>
      </c>
      <c r="G52" s="64" t="s">
        <v>90</v>
      </c>
      <c r="H52" s="41" t="s">
        <v>332</v>
      </c>
      <c r="I52" s="41" t="s">
        <v>333</v>
      </c>
      <c r="J52" s="64" t="s">
        <v>451</v>
      </c>
    </row>
    <row customHeight="1" ht="42">
      <c r="A53" s="83" t="s">
        <v>294</v>
      </c>
      <c r="B53" s="41" t="s">
        <v>444</v>
      </c>
      <c r="C53" s="41" t="s">
        <v>327</v>
      </c>
      <c r="D53" s="41" t="s">
        <v>338</v>
      </c>
      <c r="E53" s="64" t="s">
        <v>452</v>
      </c>
      <c r="F53" s="41" t="s">
        <v>330</v>
      </c>
      <c r="G53" s="64" t="s">
        <v>405</v>
      </c>
      <c r="H53" s="41" t="s">
        <v>372</v>
      </c>
      <c r="I53" s="41" t="s">
        <v>353</v>
      </c>
      <c r="J53" s="64" t="s">
        <v>453</v>
      </c>
    </row>
    <row customHeight="1" ht="42">
      <c r="A54" s="83" t="s">
        <v>294</v>
      </c>
      <c r="B54" s="41" t="s">
        <v>444</v>
      </c>
      <c r="C54" s="41" t="s">
        <v>327</v>
      </c>
      <c r="D54" s="41" t="s">
        <v>338</v>
      </c>
      <c r="E54" s="64" t="s">
        <v>454</v>
      </c>
      <c r="F54" s="41" t="s">
        <v>330</v>
      </c>
      <c r="G54" s="64" t="s">
        <v>387</v>
      </c>
      <c r="H54" s="41" t="s">
        <v>372</v>
      </c>
      <c r="I54" s="41" t="s">
        <v>353</v>
      </c>
      <c r="J54" s="64" t="s">
        <v>455</v>
      </c>
    </row>
    <row customHeight="1" ht="42">
      <c r="A55" s="83" t="s">
        <v>294</v>
      </c>
      <c r="B55" s="41" t="s">
        <v>444</v>
      </c>
      <c r="C55" s="41" t="s">
        <v>349</v>
      </c>
      <c r="D55" s="41" t="s">
        <v>389</v>
      </c>
      <c r="E55" s="64" t="s">
        <v>456</v>
      </c>
      <c r="F55" s="41" t="s">
        <v>330</v>
      </c>
      <c r="G55" s="64" t="s">
        <v>456</v>
      </c>
      <c r="H55" s="41" t="s">
        <v>372</v>
      </c>
      <c r="I55" s="41" t="s">
        <v>353</v>
      </c>
      <c r="J55" s="64" t="s">
        <v>457</v>
      </c>
    </row>
    <row customHeight="1" ht="42">
      <c r="A56" s="83" t="s">
        <v>294</v>
      </c>
      <c r="B56" s="41" t="s">
        <v>444</v>
      </c>
      <c r="C56" s="41" t="s">
        <v>355</v>
      </c>
      <c r="D56" s="41" t="s">
        <v>356</v>
      </c>
      <c r="E56" s="64" t="s">
        <v>376</v>
      </c>
      <c r="F56" s="41" t="s">
        <v>358</v>
      </c>
      <c r="G56" s="64" t="s">
        <v>359</v>
      </c>
      <c r="H56" s="41" t="s">
        <v>332</v>
      </c>
      <c r="I56" s="41" t="s">
        <v>333</v>
      </c>
      <c r="J56" s="64" t="s">
        <v>458</v>
      </c>
    </row>
    <row customHeight="1" ht="42">
      <c r="A57" s="83" t="s">
        <v>298</v>
      </c>
      <c r="B57" s="41" t="s">
        <v>459</v>
      </c>
      <c r="C57" s="41" t="s">
        <v>327</v>
      </c>
      <c r="D57" s="41" t="s">
        <v>328</v>
      </c>
      <c r="E57" s="64" t="s">
        <v>460</v>
      </c>
      <c r="F57" s="41" t="s">
        <v>358</v>
      </c>
      <c r="G57" s="64" t="s">
        <v>461</v>
      </c>
      <c r="H57" s="41" t="s">
        <v>381</v>
      </c>
      <c r="I57" s="41" t="s">
        <v>333</v>
      </c>
      <c r="J57" s="64" t="s">
        <v>462</v>
      </c>
    </row>
    <row customHeight="1" ht="42">
      <c r="A58" s="83" t="s">
        <v>298</v>
      </c>
      <c r="B58" s="41" t="s">
        <v>459</v>
      </c>
      <c r="C58" s="41" t="s">
        <v>327</v>
      </c>
      <c r="D58" s="41" t="s">
        <v>328</v>
      </c>
      <c r="E58" s="64" t="s">
        <v>463</v>
      </c>
      <c r="F58" s="41" t="s">
        <v>358</v>
      </c>
      <c r="G58" s="64" t="s">
        <v>359</v>
      </c>
      <c r="H58" s="41" t="s">
        <v>381</v>
      </c>
      <c r="I58" s="41" t="s">
        <v>333</v>
      </c>
      <c r="J58" s="64" t="s">
        <v>464</v>
      </c>
    </row>
    <row customHeight="1" ht="42">
      <c r="A59" s="83" t="s">
        <v>298</v>
      </c>
      <c r="B59" s="41" t="s">
        <v>459</v>
      </c>
      <c r="C59" s="41" t="s">
        <v>327</v>
      </c>
      <c r="D59" s="41" t="s">
        <v>335</v>
      </c>
      <c r="E59" s="64" t="s">
        <v>465</v>
      </c>
      <c r="F59" s="41" t="s">
        <v>358</v>
      </c>
      <c r="G59" s="64" t="s">
        <v>359</v>
      </c>
      <c r="H59" s="41" t="s">
        <v>332</v>
      </c>
      <c r="I59" s="41" t="s">
        <v>333</v>
      </c>
      <c r="J59" s="64" t="s">
        <v>466</v>
      </c>
    </row>
    <row customHeight="1" ht="42">
      <c r="A60" s="83" t="s">
        <v>298</v>
      </c>
      <c r="B60" s="41" t="s">
        <v>459</v>
      </c>
      <c r="C60" s="41" t="s">
        <v>327</v>
      </c>
      <c r="D60" s="41" t="s">
        <v>338</v>
      </c>
      <c r="E60" s="64" t="s">
        <v>467</v>
      </c>
      <c r="F60" s="41" t="s">
        <v>340</v>
      </c>
      <c r="G60" s="64" t="s">
        <v>468</v>
      </c>
      <c r="H60" s="41" t="s">
        <v>372</v>
      </c>
      <c r="I60" s="41" t="s">
        <v>333</v>
      </c>
      <c r="J60" s="64" t="s">
        <v>469</v>
      </c>
    </row>
    <row customHeight="1" ht="42">
      <c r="A61" s="83" t="s">
        <v>298</v>
      </c>
      <c r="B61" s="41" t="s">
        <v>459</v>
      </c>
      <c r="C61" s="41" t="s">
        <v>327</v>
      </c>
      <c r="D61" s="41" t="s">
        <v>338</v>
      </c>
      <c r="E61" s="64" t="s">
        <v>470</v>
      </c>
      <c r="F61" s="41" t="s">
        <v>340</v>
      </c>
      <c r="G61" s="64" t="s">
        <v>468</v>
      </c>
      <c r="H61" s="41" t="s">
        <v>372</v>
      </c>
      <c r="I61" s="41" t="s">
        <v>333</v>
      </c>
      <c r="J61" s="64" t="s">
        <v>471</v>
      </c>
    </row>
    <row customHeight="1" ht="42">
      <c r="A62" s="83" t="s">
        <v>298</v>
      </c>
      <c r="B62" s="41" t="s">
        <v>459</v>
      </c>
      <c r="C62" s="41" t="s">
        <v>349</v>
      </c>
      <c r="D62" s="41" t="s">
        <v>389</v>
      </c>
      <c r="E62" s="64" t="s">
        <v>472</v>
      </c>
      <c r="F62" s="41" t="s">
        <v>330</v>
      </c>
      <c r="G62" s="64" t="s">
        <v>472</v>
      </c>
      <c r="H62" s="41" t="s">
        <v>352</v>
      </c>
      <c r="I62" s="41" t="s">
        <v>353</v>
      </c>
      <c r="J62" s="64" t="s">
        <v>472</v>
      </c>
    </row>
    <row customHeight="1" ht="42">
      <c r="A63" s="83" t="s">
        <v>298</v>
      </c>
      <c r="B63" s="41" t="s">
        <v>459</v>
      </c>
      <c r="C63" s="41" t="s">
        <v>349</v>
      </c>
      <c r="D63" s="41" t="s">
        <v>389</v>
      </c>
      <c r="E63" s="64" t="s">
        <v>473</v>
      </c>
      <c r="F63" s="41" t="s">
        <v>330</v>
      </c>
      <c r="G63" s="64" t="s">
        <v>473</v>
      </c>
      <c r="H63" s="41" t="s">
        <v>352</v>
      </c>
      <c r="I63" s="41" t="s">
        <v>353</v>
      </c>
      <c r="J63" s="64" t="s">
        <v>473</v>
      </c>
    </row>
    <row customHeight="1" ht="42">
      <c r="A64" s="83" t="s">
        <v>298</v>
      </c>
      <c r="B64" s="41" t="s">
        <v>459</v>
      </c>
      <c r="C64" s="41" t="s">
        <v>355</v>
      </c>
      <c r="D64" s="41" t="s">
        <v>356</v>
      </c>
      <c r="E64" s="64" t="s">
        <v>474</v>
      </c>
      <c r="F64" s="41" t="s">
        <v>358</v>
      </c>
      <c r="G64" s="64" t="s">
        <v>359</v>
      </c>
      <c r="H64" s="41" t="s">
        <v>332</v>
      </c>
      <c r="I64" s="41" t="s">
        <v>333</v>
      </c>
      <c r="J64" s="64" t="s">
        <v>475</v>
      </c>
    </row>
    <row customHeight="1" ht="42">
      <c r="A65" s="83" t="s">
        <v>312</v>
      </c>
      <c r="B65" s="41" t="s">
        <v>476</v>
      </c>
      <c r="C65" s="41" t="s">
        <v>327</v>
      </c>
      <c r="D65" s="41" t="s">
        <v>328</v>
      </c>
      <c r="E65" s="64" t="s">
        <v>477</v>
      </c>
      <c r="F65" s="41" t="s">
        <v>478</v>
      </c>
      <c r="G65" s="64" t="s">
        <v>479</v>
      </c>
      <c r="H65" s="41" t="s">
        <v>381</v>
      </c>
      <c r="I65" s="41" t="s">
        <v>333</v>
      </c>
      <c r="J65" s="64" t="s">
        <v>480</v>
      </c>
    </row>
    <row customHeight="1" ht="42">
      <c r="A66" s="83" t="s">
        <v>312</v>
      </c>
      <c r="B66" s="41" t="s">
        <v>476</v>
      </c>
      <c r="C66" s="41" t="s">
        <v>327</v>
      </c>
      <c r="D66" s="41" t="s">
        <v>338</v>
      </c>
      <c r="E66" s="64" t="s">
        <v>481</v>
      </c>
      <c r="F66" s="41" t="s">
        <v>330</v>
      </c>
      <c r="G66" s="64" t="s">
        <v>482</v>
      </c>
      <c r="H66" s="41" t="s">
        <v>483</v>
      </c>
      <c r="I66" s="41" t="s">
        <v>333</v>
      </c>
      <c r="J66" s="64" t="s">
        <v>484</v>
      </c>
    </row>
    <row customHeight="1" ht="42">
      <c r="A67" s="83" t="s">
        <v>312</v>
      </c>
      <c r="B67" s="41" t="s">
        <v>476</v>
      </c>
      <c r="C67" s="41" t="s">
        <v>327</v>
      </c>
      <c r="D67" s="41" t="s">
        <v>344</v>
      </c>
      <c r="E67" s="64" t="s">
        <v>345</v>
      </c>
      <c r="F67" s="41" t="s">
        <v>340</v>
      </c>
      <c r="G67" s="64" t="s">
        <v>485</v>
      </c>
      <c r="H67" s="41" t="s">
        <v>347</v>
      </c>
      <c r="I67" s="41" t="s">
        <v>333</v>
      </c>
      <c r="J67" s="64" t="s">
        <v>486</v>
      </c>
    </row>
    <row customHeight="1" ht="42">
      <c r="A68" s="83" t="s">
        <v>312</v>
      </c>
      <c r="B68" s="41" t="s">
        <v>476</v>
      </c>
      <c r="C68" s="41" t="s">
        <v>349</v>
      </c>
      <c r="D68" s="41" t="s">
        <v>389</v>
      </c>
      <c r="E68" s="64" t="s">
        <v>487</v>
      </c>
      <c r="F68" s="41" t="s">
        <v>330</v>
      </c>
      <c r="G68" s="64" t="s">
        <v>488</v>
      </c>
      <c r="H68" s="41" t="s">
        <v>352</v>
      </c>
      <c r="I68" s="41" t="s">
        <v>353</v>
      </c>
      <c r="J68" s="64" t="s">
        <v>489</v>
      </c>
    </row>
    <row customHeight="1" ht="42">
      <c r="A69" s="83" t="s">
        <v>312</v>
      </c>
      <c r="B69" s="41" t="s">
        <v>476</v>
      </c>
      <c r="C69" s="41" t="s">
        <v>355</v>
      </c>
      <c r="D69" s="41" t="s">
        <v>356</v>
      </c>
      <c r="E69" s="64" t="s">
        <v>357</v>
      </c>
      <c r="F69" s="41" t="s">
        <v>358</v>
      </c>
      <c r="G69" s="64" t="s">
        <v>402</v>
      </c>
      <c r="H69" s="41" t="s">
        <v>332</v>
      </c>
      <c r="I69" s="41" t="s">
        <v>333</v>
      </c>
      <c r="J69" s="64" t="s">
        <v>357</v>
      </c>
    </row>
    <row customHeight="1" ht="42">
      <c r="A70" s="83" t="s">
        <v>290</v>
      </c>
      <c r="B70" s="41" t="s">
        <v>490</v>
      </c>
      <c r="C70" s="41" t="s">
        <v>327</v>
      </c>
      <c r="D70" s="41" t="s">
        <v>328</v>
      </c>
      <c r="E70" s="64" t="s">
        <v>491</v>
      </c>
      <c r="F70" s="41" t="s">
        <v>358</v>
      </c>
      <c r="G70" s="64" t="s">
        <v>492</v>
      </c>
      <c r="H70" s="41" t="s">
        <v>493</v>
      </c>
      <c r="I70" s="41" t="s">
        <v>333</v>
      </c>
      <c r="J70" s="64" t="s">
        <v>494</v>
      </c>
    </row>
    <row customHeight="1" ht="42">
      <c r="A71" s="83" t="s">
        <v>290</v>
      </c>
      <c r="B71" s="41" t="s">
        <v>490</v>
      </c>
      <c r="C71" s="41" t="s">
        <v>327</v>
      </c>
      <c r="D71" s="41" t="s">
        <v>335</v>
      </c>
      <c r="E71" s="64" t="s">
        <v>495</v>
      </c>
      <c r="F71" s="41" t="s">
        <v>358</v>
      </c>
      <c r="G71" s="64" t="s">
        <v>359</v>
      </c>
      <c r="H71" s="41" t="s">
        <v>332</v>
      </c>
      <c r="I71" s="41" t="s">
        <v>333</v>
      </c>
      <c r="J71" s="64" t="s">
        <v>496</v>
      </c>
    </row>
    <row customHeight="1" ht="42">
      <c r="A72" s="83" t="s">
        <v>290</v>
      </c>
      <c r="B72" s="41" t="s">
        <v>490</v>
      </c>
      <c r="C72" s="41" t="s">
        <v>327</v>
      </c>
      <c r="D72" s="41" t="s">
        <v>335</v>
      </c>
      <c r="E72" s="64" t="s">
        <v>497</v>
      </c>
      <c r="F72" s="41" t="s">
        <v>358</v>
      </c>
      <c r="G72" s="64" t="s">
        <v>359</v>
      </c>
      <c r="H72" s="41" t="s">
        <v>332</v>
      </c>
      <c r="I72" s="41" t="s">
        <v>333</v>
      </c>
      <c r="J72" s="64" t="s">
        <v>498</v>
      </c>
    </row>
    <row customHeight="1" ht="42">
      <c r="A73" s="83" t="s">
        <v>290</v>
      </c>
      <c r="B73" s="41" t="s">
        <v>490</v>
      </c>
      <c r="C73" s="41" t="s">
        <v>327</v>
      </c>
      <c r="D73" s="41" t="s">
        <v>335</v>
      </c>
      <c r="E73" s="64" t="s">
        <v>499</v>
      </c>
      <c r="F73" s="41" t="s">
        <v>358</v>
      </c>
      <c r="G73" s="64" t="s">
        <v>359</v>
      </c>
      <c r="H73" s="41" t="s">
        <v>332</v>
      </c>
      <c r="I73" s="41" t="s">
        <v>333</v>
      </c>
      <c r="J73" s="64" t="s">
        <v>500</v>
      </c>
    </row>
    <row customHeight="1" ht="42">
      <c r="A74" s="83" t="s">
        <v>290</v>
      </c>
      <c r="B74" s="41" t="s">
        <v>490</v>
      </c>
      <c r="C74" s="41" t="s">
        <v>327</v>
      </c>
      <c r="D74" s="41" t="s">
        <v>338</v>
      </c>
      <c r="E74" s="64" t="s">
        <v>501</v>
      </c>
      <c r="F74" s="41" t="s">
        <v>330</v>
      </c>
      <c r="G74" s="64" t="s">
        <v>502</v>
      </c>
      <c r="H74" s="41" t="s">
        <v>372</v>
      </c>
      <c r="I74" s="41" t="s">
        <v>353</v>
      </c>
      <c r="J74" s="64" t="s">
        <v>503</v>
      </c>
    </row>
    <row customHeight="1" ht="42">
      <c r="A75" s="83" t="s">
        <v>290</v>
      </c>
      <c r="B75" s="41" t="s">
        <v>490</v>
      </c>
      <c r="C75" s="41" t="s">
        <v>349</v>
      </c>
      <c r="D75" s="41" t="s">
        <v>389</v>
      </c>
      <c r="E75" s="64" t="s">
        <v>504</v>
      </c>
      <c r="F75" s="41" t="s">
        <v>330</v>
      </c>
      <c r="G75" s="64" t="s">
        <v>504</v>
      </c>
      <c r="H75" s="41" t="s">
        <v>352</v>
      </c>
      <c r="I75" s="41" t="s">
        <v>353</v>
      </c>
      <c r="J75" s="64" t="s">
        <v>505</v>
      </c>
    </row>
    <row customHeight="1" ht="42">
      <c r="A76" s="83" t="s">
        <v>290</v>
      </c>
      <c r="B76" s="41" t="s">
        <v>490</v>
      </c>
      <c r="C76" s="41" t="s">
        <v>355</v>
      </c>
      <c r="D76" s="41" t="s">
        <v>356</v>
      </c>
      <c r="E76" s="64" t="s">
        <v>436</v>
      </c>
      <c r="F76" s="41" t="s">
        <v>358</v>
      </c>
      <c r="G76" s="64" t="s">
        <v>359</v>
      </c>
      <c r="H76" s="41" t="s">
        <v>332</v>
      </c>
      <c r="I76" s="41" t="s">
        <v>333</v>
      </c>
      <c r="J76" s="64" t="s">
        <v>506</v>
      </c>
    </row>
    <row customHeight="1" ht="42">
      <c r="A77" s="83" t="s">
        <v>306</v>
      </c>
      <c r="B77" s="41" t="s">
        <v>507</v>
      </c>
      <c r="C77" s="41" t="s">
        <v>327</v>
      </c>
      <c r="D77" s="41" t="s">
        <v>328</v>
      </c>
      <c r="E77" s="64" t="s">
        <v>508</v>
      </c>
      <c r="F77" s="41" t="s">
        <v>358</v>
      </c>
      <c r="G77" s="64" t="s">
        <v>88</v>
      </c>
      <c r="H77" s="41" t="s">
        <v>363</v>
      </c>
      <c r="I77" s="41" t="s">
        <v>333</v>
      </c>
      <c r="J77" s="64" t="s">
        <v>509</v>
      </c>
    </row>
    <row customHeight="1" ht="42">
      <c r="A78" s="83" t="s">
        <v>306</v>
      </c>
      <c r="B78" s="41" t="s">
        <v>507</v>
      </c>
      <c r="C78" s="41" t="s">
        <v>327</v>
      </c>
      <c r="D78" s="41" t="s">
        <v>335</v>
      </c>
      <c r="E78" s="64" t="s">
        <v>510</v>
      </c>
      <c r="F78" s="41" t="s">
        <v>330</v>
      </c>
      <c r="G78" s="64" t="s">
        <v>384</v>
      </c>
      <c r="H78" s="41" t="s">
        <v>352</v>
      </c>
      <c r="I78" s="41" t="s">
        <v>353</v>
      </c>
      <c r="J78" s="64" t="s">
        <v>511</v>
      </c>
    </row>
    <row customHeight="1" ht="42">
      <c r="A79" s="83" t="s">
        <v>306</v>
      </c>
      <c r="B79" s="41" t="s">
        <v>507</v>
      </c>
      <c r="C79" s="41" t="s">
        <v>327</v>
      </c>
      <c r="D79" s="41" t="s">
        <v>338</v>
      </c>
      <c r="E79" s="64" t="s">
        <v>512</v>
      </c>
      <c r="F79" s="41" t="s">
        <v>340</v>
      </c>
      <c r="G79" s="64" t="s">
        <v>513</v>
      </c>
      <c r="H79" s="41" t="s">
        <v>342</v>
      </c>
      <c r="I79" s="41" t="s">
        <v>333</v>
      </c>
      <c r="J79" s="64" t="s">
        <v>514</v>
      </c>
    </row>
    <row customHeight="1" ht="42">
      <c r="A80" s="83" t="s">
        <v>306</v>
      </c>
      <c r="B80" s="41" t="s">
        <v>507</v>
      </c>
      <c r="C80" s="41" t="s">
        <v>349</v>
      </c>
      <c r="D80" s="41" t="s">
        <v>350</v>
      </c>
      <c r="E80" s="64" t="s">
        <v>515</v>
      </c>
      <c r="F80" s="41" t="s">
        <v>330</v>
      </c>
      <c r="G80" s="64" t="s">
        <v>488</v>
      </c>
      <c r="H80" s="41" t="s">
        <v>426</v>
      </c>
      <c r="I80" s="41" t="s">
        <v>353</v>
      </c>
      <c r="J80" s="64" t="s">
        <v>516</v>
      </c>
    </row>
    <row customHeight="1" ht="42">
      <c r="A81" s="83" t="s">
        <v>306</v>
      </c>
      <c r="B81" s="41" t="s">
        <v>507</v>
      </c>
      <c r="C81" s="41" t="s">
        <v>355</v>
      </c>
      <c r="D81" s="41" t="s">
        <v>356</v>
      </c>
      <c r="E81" s="64" t="s">
        <v>357</v>
      </c>
      <c r="F81" s="41" t="s">
        <v>358</v>
      </c>
      <c r="G81" s="64" t="s">
        <v>359</v>
      </c>
      <c r="H81" s="41" t="s">
        <v>332</v>
      </c>
      <c r="I81" s="41" t="s">
        <v>333</v>
      </c>
      <c r="J81" s="64" t="s">
        <v>517</v>
      </c>
    </row>
  </sheetData>
  <mergeCells count="26">
    <mergeCell ref="A3:J3"/>
    <mergeCell ref="A4:H4"/>
    <mergeCell ref="A8:A13"/>
    <mergeCell ref="B8:B13"/>
    <mergeCell ref="A14:A20"/>
    <mergeCell ref="B14:B20"/>
    <mergeCell ref="A21:A26"/>
    <mergeCell ref="B21:B26"/>
    <mergeCell ref="A27:A32"/>
    <mergeCell ref="B27:B32"/>
    <mergeCell ref="A33:A39"/>
    <mergeCell ref="B33:B39"/>
    <mergeCell ref="A40:A46"/>
    <mergeCell ref="B40:B46"/>
    <mergeCell ref="A47:A49"/>
    <mergeCell ref="B47:B49"/>
    <mergeCell ref="A50:A56"/>
    <mergeCell ref="B50:B56"/>
    <mergeCell ref="A57:A64"/>
    <mergeCell ref="B57:B64"/>
    <mergeCell ref="A65:A69"/>
    <mergeCell ref="B65:B69"/>
    <mergeCell ref="A70:A76"/>
    <mergeCell ref="B70:B76"/>
    <mergeCell ref="A77:A81"/>
    <mergeCell ref="B77:B81"/>
  </mergeCells>
  <printOptions horizontalCentered="1"/>
  <pageMargins left="0.96" right="0.96" top="0.72" bottom="0.72" header="0.00" footer="0.00"/>
  <pageSetup paperSize="9" scale="69" pageOrder="downThenOver"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354B2-BEE2-4D3C-8B74-741D9CA6BBE4}" mc:Ignorable="x14ac xr xr2 xr3">
  <sheetPr>
    <outlinePr summaryRight="0"/>
    <pageSetUpPr fitToPage="1"/>
  </sheetPr>
  <dimension ref="A1:F10"/>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1" width="32.140625" customWidth="1"/>
    <col min="2" max="2" width="20.7109375" customWidth="1"/>
    <col min="3" max="3" width="32.140625" customWidth="1"/>
    <col min="4" max="4" width="27.7109375" customWidth="1"/>
    <col min="5" max="6" width="36.7109375" customWidth="1"/>
  </cols>
  <sheetData>
    <row customHeight="1" ht="14.25">
      <c r="A1" s="8"/>
      <c r="B1" s="8"/>
      <c r="C1" s="8"/>
      <c r="D1" s="8"/>
      <c r="E1" s="8"/>
      <c r="F1" s="8"/>
    </row>
    <row customHeight="1" ht="12">
      <c r="A2" s="140">
        <v>1</v>
      </c>
      <c r="B2" s="141">
        <v>0</v>
      </c>
      <c r="C2" s="140">
        <v>1</v>
      </c>
      <c r="D2" s="70"/>
      <c r="E2" s="70"/>
      <c r="F2" s="127" t="s">
        <v>518</v>
      </c>
    </row>
    <row customHeight="1" ht="42">
      <c r="A3" s="142" t="str">
        <f>"2025"&amp;"年部门政府性基金预算支出预算表"</f>
        <v>2025年部门政府性基金预算支出预算表</v>
      </c>
      <c r="B3" s="143" t="s">
        <v>520</v>
      </c>
      <c r="C3" s="144"/>
      <c r="D3" s="68"/>
      <c r="E3" s="68"/>
      <c r="F3" s="68"/>
    </row>
    <row customHeight="1" ht="13.5">
      <c r="A4" s="69" t="str">
        <f>"单位名称："&amp;"昆明经济技术开发区第三小学"</f>
        <v>单位名称：昆明经济技术开发区第三小学</v>
      </c>
      <c r="B4" s="69" t="s">
        <v>521</v>
      </c>
      <c r="C4" s="140"/>
      <c r="D4" s="70"/>
      <c r="E4" s="70"/>
      <c r="F4" s="127" t="s">
        <v>3</v>
      </c>
    </row>
    <row customHeight="1" ht="19.5">
      <c r="A5" s="73" t="s">
        <v>187</v>
      </c>
      <c r="B5" s="145" t="s">
        <v>76</v>
      </c>
      <c r="C5" s="73" t="s">
        <v>77</v>
      </c>
      <c r="D5" s="114" t="s">
        <v>522</v>
      </c>
      <c r="E5" s="75"/>
      <c r="F5" s="76"/>
    </row>
    <row customHeight="1" ht="18.75">
      <c r="A6" s="113"/>
      <c r="B6" s="146"/>
      <c r="C6" s="113"/>
      <c r="D6" s="147" t="s">
        <v>58</v>
      </c>
      <c r="E6" s="114" t="s">
        <v>79</v>
      </c>
      <c r="F6" s="147" t="s">
        <v>80</v>
      </c>
    </row>
    <row customHeight="1" ht="18.75">
      <c r="A7" s="137">
        <v>1</v>
      </c>
      <c r="B7" s="148" t="s">
        <v>87</v>
      </c>
      <c r="C7" s="137">
        <v>3</v>
      </c>
      <c r="D7" s="80">
        <v>4</v>
      </c>
      <c r="E7" s="80">
        <v>5</v>
      </c>
      <c r="F7" s="80">
        <v>6</v>
      </c>
    </row>
    <row customHeight="1" ht="21">
      <c r="A8" s="41"/>
      <c r="B8" s="41"/>
      <c r="C8" s="41"/>
      <c r="D8" s="18"/>
      <c r="E8" s="18"/>
      <c r="F8" s="18"/>
    </row>
    <row customHeight="1" ht="21">
      <c r="A9" s="41"/>
      <c r="B9" s="41"/>
      <c r="C9" s="41"/>
      <c r="D9" s="18"/>
      <c r="E9" s="18"/>
      <c r="F9" s="18"/>
    </row>
    <row customHeight="1" ht="18.75">
      <c r="A10" s="28" t="s">
        <v>175</v>
      </c>
      <c r="B10" s="28" t="s">
        <v>175</v>
      </c>
      <c r="C10" s="149" t="s">
        <v>175</v>
      </c>
      <c r="D10" s="18"/>
      <c r="E10" s="18"/>
      <c r="F10" s="18"/>
    </row>
  </sheetData>
  <mergeCells count="7">
    <mergeCell ref="A3:F3"/>
    <mergeCell ref="A10:C10"/>
    <mergeCell ref="D5:F5"/>
    <mergeCell ref="B5:B6"/>
    <mergeCell ref="C5:C6"/>
    <mergeCell ref="A5:A6"/>
    <mergeCell ref="A4:C4"/>
  </mergeCells>
  <printOptions horizontalCentered="1"/>
  <pageMargins left="0.37" right="0.37" top="0.56" bottom="0.56" header="0.48" footer="0.48"/>
  <pageSetup paperSize="9" scale="98" pageOrder="downThenOver"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18927-B2F8-4447-2566-1C1EF7BFB10E}" mc:Ignorable="x14ac xr xr2 xr3">
  <sheetPr>
    <outlinePr summaryRight="0"/>
    <pageSetUpPr fitToPage="1"/>
  </sheetPr>
  <dimension ref="A1:S21"/>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2" width="32.57421875" customWidth="1"/>
    <col min="3" max="3" width="41.140625" customWidth="1"/>
    <col min="4" max="4" width="21.7109375" customWidth="1"/>
    <col min="5" max="5" width="35.28125" customWidth="1"/>
    <col min="6" max="6" width="7.7109375" customWidth="1"/>
    <col min="7" max="7" width="11.140625" customWidth="1"/>
    <col min="8" max="8" width="13.28125" customWidth="1"/>
    <col min="9" max="18" width="20.00390625" customWidth="1"/>
    <col min="19" max="19" width="19.8515625" customWidth="1"/>
  </cols>
  <sheetData>
    <row customHeight="1" ht="14.25">
      <c r="A1" s="8"/>
      <c r="B1" s="8"/>
      <c r="C1" s="8"/>
      <c r="D1" s="8"/>
      <c r="E1" s="8"/>
      <c r="F1" s="8"/>
      <c r="G1" s="8"/>
      <c r="H1" s="8"/>
      <c r="I1" s="8"/>
      <c r="J1" s="8"/>
      <c r="K1" s="8"/>
      <c r="L1" s="8"/>
      <c r="M1" s="8"/>
      <c r="N1" s="8"/>
      <c r="O1" s="8"/>
      <c r="P1" s="8"/>
      <c r="Q1" s="8"/>
      <c r="R1" s="8"/>
      <c r="S1" s="8"/>
    </row>
    <row customHeight="1" ht="15.75">
      <c r="B2" s="99"/>
      <c r="C2" s="99"/>
      <c r="R2" s="100"/>
      <c r="S2" s="100" t="s">
        <v>523</v>
      </c>
    </row>
    <row customHeight="1" ht="41.25">
      <c r="A3" s="150" t="str">
        <f>"2025"&amp;"年部门政府采购预算表"</f>
        <v>2025年部门政府采购预算表</v>
      </c>
      <c r="B3" s="101"/>
      <c r="C3" s="101"/>
      <c r="D3" s="102"/>
      <c r="E3" s="102"/>
      <c r="F3" s="102"/>
      <c r="G3" s="102"/>
      <c r="H3" s="102"/>
      <c r="I3" s="102"/>
      <c r="J3" s="102"/>
      <c r="K3" s="102"/>
      <c r="L3" s="102"/>
      <c r="M3" s="101"/>
      <c r="N3" s="102"/>
      <c r="O3" s="102"/>
      <c r="P3" s="101"/>
      <c r="Q3" s="102"/>
      <c r="R3" s="101"/>
      <c r="S3" s="101"/>
    </row>
    <row customHeight="1" ht="18.75">
      <c r="A4" s="90" t="str">
        <f>"单位名称："&amp;"昆明经济技术开发区第三小学"</f>
        <v>单位名称：昆明经济技术开发区第三小学</v>
      </c>
      <c r="B4" s="105"/>
      <c r="C4" s="105"/>
      <c r="D4" s="106"/>
      <c r="E4" s="106"/>
      <c r="F4" s="106"/>
      <c r="G4" s="106"/>
      <c r="H4" s="106"/>
      <c r="I4" s="106"/>
      <c r="J4" s="106"/>
      <c r="K4" s="106"/>
      <c r="L4" s="106"/>
      <c r="R4" s="151"/>
      <c r="S4" s="127" t="s">
        <v>3</v>
      </c>
    </row>
    <row customHeight="1" ht="15.75">
      <c r="A5" s="128" t="s">
        <v>186</v>
      </c>
      <c r="B5" s="152" t="s">
        <v>187</v>
      </c>
      <c r="C5" s="152" t="s">
        <v>525</v>
      </c>
      <c r="D5" s="153" t="s">
        <v>526</v>
      </c>
      <c r="E5" s="153" t="s">
        <v>527</v>
      </c>
      <c r="F5" s="153" t="s">
        <v>528</v>
      </c>
      <c r="G5" s="153" t="s">
        <v>529</v>
      </c>
      <c r="H5" s="153" t="s">
        <v>530</v>
      </c>
      <c r="I5" s="154" t="s">
        <v>194</v>
      </c>
      <c r="J5" s="154"/>
      <c r="K5" s="154"/>
      <c r="L5" s="154"/>
      <c r="M5" s="109"/>
      <c r="N5" s="154"/>
      <c r="O5" s="154"/>
      <c r="P5" s="108"/>
      <c r="Q5" s="154"/>
      <c r="R5" s="109"/>
      <c r="S5" s="110"/>
    </row>
    <row customHeight="1" ht="17.25">
      <c r="A6" s="130"/>
      <c r="B6" s="155"/>
      <c r="C6" s="155"/>
      <c r="D6" s="156"/>
      <c r="E6" s="156"/>
      <c r="F6" s="156"/>
      <c r="G6" s="156"/>
      <c r="H6" s="156"/>
      <c r="I6" s="156" t="s">
        <v>58</v>
      </c>
      <c r="J6" s="156" t="s">
        <v>61</v>
      </c>
      <c r="K6" s="156" t="s">
        <v>531</v>
      </c>
      <c r="L6" s="156" t="s">
        <v>532</v>
      </c>
      <c r="M6" s="157" t="s">
        <v>533</v>
      </c>
      <c r="N6" s="158" t="s">
        <v>534</v>
      </c>
      <c r="O6" s="158"/>
      <c r="P6" s="159"/>
      <c r="Q6" s="158"/>
      <c r="R6" s="160"/>
      <c r="S6" s="161"/>
    </row>
    <row customHeight="1" ht="54">
      <c r="A7" s="133"/>
      <c r="B7" s="161"/>
      <c r="C7" s="161"/>
      <c r="D7" s="162"/>
      <c r="E7" s="162"/>
      <c r="F7" s="162"/>
      <c r="G7" s="162"/>
      <c r="H7" s="162"/>
      <c r="I7" s="162"/>
      <c r="J7" s="162" t="s">
        <v>60</v>
      </c>
      <c r="K7" s="162"/>
      <c r="L7" s="162"/>
      <c r="M7" s="163"/>
      <c r="N7" s="162" t="s">
        <v>60</v>
      </c>
      <c r="O7" s="162" t="s">
        <v>67</v>
      </c>
      <c r="P7" s="161" t="s">
        <v>68</v>
      </c>
      <c r="Q7" s="162" t="s">
        <v>69</v>
      </c>
      <c r="R7" s="163" t="s">
        <v>70</v>
      </c>
      <c r="S7" s="161" t="s">
        <v>71</v>
      </c>
    </row>
    <row customHeight="1" ht="18">
      <c r="A8" s="164">
        <v>1</v>
      </c>
      <c r="B8" s="164" t="s">
        <v>87</v>
      </c>
      <c r="C8" s="165">
        <v>3</v>
      </c>
      <c r="D8" s="165">
        <v>4</v>
      </c>
      <c r="E8" s="164">
        <v>5</v>
      </c>
      <c r="F8" s="164">
        <v>6</v>
      </c>
      <c r="G8" s="164">
        <v>7</v>
      </c>
      <c r="H8" s="164">
        <v>8</v>
      </c>
      <c r="I8" s="164">
        <v>9</v>
      </c>
      <c r="J8" s="164">
        <v>10</v>
      </c>
      <c r="K8" s="164">
        <v>11</v>
      </c>
      <c r="L8" s="164">
        <v>12</v>
      </c>
      <c r="M8" s="164">
        <v>13</v>
      </c>
      <c r="N8" s="164">
        <v>14</v>
      </c>
      <c r="O8" s="164">
        <v>15</v>
      </c>
      <c r="P8" s="164">
        <v>16</v>
      </c>
      <c r="Q8" s="164">
        <v>17</v>
      </c>
      <c r="R8" s="164">
        <v>18</v>
      </c>
      <c r="S8" s="164">
        <v>19</v>
      </c>
    </row>
    <row customHeight="1" ht="21">
      <c r="A9" s="166" t="s">
        <v>204</v>
      </c>
      <c r="B9" s="167" t="s">
        <v>73</v>
      </c>
      <c r="C9" s="167" t="s">
        <v>288</v>
      </c>
      <c r="D9" s="168" t="s">
        <v>288</v>
      </c>
      <c r="E9" s="168" t="s">
        <v>535</v>
      </c>
      <c r="F9" s="168" t="s">
        <v>347</v>
      </c>
      <c r="G9" s="169">
        <v>61940</v>
      </c>
      <c r="H9" s="18">
        <v>309700</v>
      </c>
      <c r="I9" s="18">
        <v>309700</v>
      </c>
      <c r="J9" s="18">
        <v>309700</v>
      </c>
      <c r="K9" s="18"/>
      <c r="L9" s="18"/>
      <c r="M9" s="18"/>
      <c r="N9" s="18"/>
      <c r="O9" s="18"/>
      <c r="P9" s="18"/>
      <c r="Q9" s="18"/>
      <c r="R9" s="18"/>
      <c r="S9" s="18"/>
    </row>
    <row customHeight="1" ht="21">
      <c r="A10" s="166" t="s">
        <v>204</v>
      </c>
      <c r="B10" s="167" t="s">
        <v>73</v>
      </c>
      <c r="C10" s="167" t="s">
        <v>290</v>
      </c>
      <c r="D10" s="168" t="s">
        <v>536</v>
      </c>
      <c r="E10" s="168" t="s">
        <v>537</v>
      </c>
      <c r="F10" s="168" t="s">
        <v>347</v>
      </c>
      <c r="G10" s="169">
        <v>1</v>
      </c>
      <c r="H10" s="18">
        <v>1698000</v>
      </c>
      <c r="I10" s="18">
        <v>1698000</v>
      </c>
      <c r="J10" s="18">
        <v>1698000</v>
      </c>
      <c r="K10" s="18"/>
      <c r="L10" s="18"/>
      <c r="M10" s="18"/>
      <c r="N10" s="18"/>
      <c r="O10" s="18"/>
      <c r="P10" s="18"/>
      <c r="Q10" s="18"/>
      <c r="R10" s="18"/>
      <c r="S10" s="18"/>
    </row>
    <row customHeight="1" ht="21">
      <c r="A11" s="166" t="s">
        <v>204</v>
      </c>
      <c r="B11" s="167" t="s">
        <v>73</v>
      </c>
      <c r="C11" s="167" t="s">
        <v>294</v>
      </c>
      <c r="D11" s="168" t="s">
        <v>538</v>
      </c>
      <c r="E11" s="168" t="s">
        <v>539</v>
      </c>
      <c r="F11" s="168" t="s">
        <v>347</v>
      </c>
      <c r="G11" s="169">
        <v>1</v>
      </c>
      <c r="H11" s="18">
        <v>953280</v>
      </c>
      <c r="I11" s="18">
        <v>953280</v>
      </c>
      <c r="J11" s="18">
        <v>953280</v>
      </c>
      <c r="K11" s="18"/>
      <c r="L11" s="18"/>
      <c r="M11" s="18"/>
      <c r="N11" s="18"/>
      <c r="O11" s="18"/>
      <c r="P11" s="18"/>
      <c r="Q11" s="18"/>
      <c r="R11" s="18"/>
      <c r="S11" s="18"/>
    </row>
    <row customHeight="1" ht="21">
      <c r="A12" s="166" t="s">
        <v>204</v>
      </c>
      <c r="B12" s="167" t="s">
        <v>73</v>
      </c>
      <c r="C12" s="167" t="s">
        <v>300</v>
      </c>
      <c r="D12" s="168" t="s">
        <v>540</v>
      </c>
      <c r="E12" s="168" t="s">
        <v>541</v>
      </c>
      <c r="F12" s="168" t="s">
        <v>347</v>
      </c>
      <c r="G12" s="169">
        <v>210</v>
      </c>
      <c r="H12" s="18">
        <v>37800</v>
      </c>
      <c r="I12" s="18">
        <v>37800</v>
      </c>
      <c r="J12" s="18"/>
      <c r="K12" s="18"/>
      <c r="L12" s="18"/>
      <c r="M12" s="18"/>
      <c r="N12" s="18">
        <v>37800</v>
      </c>
      <c r="O12" s="18"/>
      <c r="P12" s="18"/>
      <c r="Q12" s="18"/>
      <c r="R12" s="18"/>
      <c r="S12" s="18">
        <v>37800</v>
      </c>
    </row>
    <row customHeight="1" ht="21">
      <c r="A13" s="166" t="s">
        <v>204</v>
      </c>
      <c r="B13" s="167" t="s">
        <v>73</v>
      </c>
      <c r="C13" s="167" t="s">
        <v>300</v>
      </c>
      <c r="D13" s="168" t="s">
        <v>542</v>
      </c>
      <c r="E13" s="168" t="s">
        <v>543</v>
      </c>
      <c r="F13" s="168" t="s">
        <v>347</v>
      </c>
      <c r="G13" s="169">
        <v>115</v>
      </c>
      <c r="H13" s="18">
        <v>46000</v>
      </c>
      <c r="I13" s="18">
        <v>46000</v>
      </c>
      <c r="J13" s="18"/>
      <c r="K13" s="18"/>
      <c r="L13" s="18"/>
      <c r="M13" s="18"/>
      <c r="N13" s="18">
        <v>46000</v>
      </c>
      <c r="O13" s="18"/>
      <c r="P13" s="18"/>
      <c r="Q13" s="18"/>
      <c r="R13" s="18"/>
      <c r="S13" s="18">
        <v>46000</v>
      </c>
    </row>
    <row customHeight="1" ht="21">
      <c r="A14" s="166" t="s">
        <v>204</v>
      </c>
      <c r="B14" s="167" t="s">
        <v>73</v>
      </c>
      <c r="C14" s="167" t="s">
        <v>300</v>
      </c>
      <c r="D14" s="168" t="s">
        <v>544</v>
      </c>
      <c r="E14" s="168" t="s">
        <v>545</v>
      </c>
      <c r="F14" s="168" t="s">
        <v>347</v>
      </c>
      <c r="G14" s="169">
        <v>11750</v>
      </c>
      <c r="H14" s="18">
        <v>235000</v>
      </c>
      <c r="I14" s="18">
        <v>235000</v>
      </c>
      <c r="J14" s="18"/>
      <c r="K14" s="18"/>
      <c r="L14" s="18"/>
      <c r="M14" s="18"/>
      <c r="N14" s="18">
        <v>235000</v>
      </c>
      <c r="O14" s="18"/>
      <c r="P14" s="18"/>
      <c r="Q14" s="18"/>
      <c r="R14" s="18"/>
      <c r="S14" s="18">
        <v>235000</v>
      </c>
    </row>
    <row customHeight="1" ht="21">
      <c r="A15" s="166" t="s">
        <v>204</v>
      </c>
      <c r="B15" s="167" t="s">
        <v>73</v>
      </c>
      <c r="C15" s="167" t="s">
        <v>300</v>
      </c>
      <c r="D15" s="168" t="s">
        <v>546</v>
      </c>
      <c r="E15" s="168" t="s">
        <v>547</v>
      </c>
      <c r="F15" s="168" t="s">
        <v>347</v>
      </c>
      <c r="G15" s="169">
        <v>4</v>
      </c>
      <c r="H15" s="18">
        <v>58000</v>
      </c>
      <c r="I15" s="18">
        <v>58000</v>
      </c>
      <c r="J15" s="18"/>
      <c r="K15" s="18"/>
      <c r="L15" s="18"/>
      <c r="M15" s="18"/>
      <c r="N15" s="18">
        <v>58000</v>
      </c>
      <c r="O15" s="18"/>
      <c r="P15" s="18"/>
      <c r="Q15" s="18"/>
      <c r="R15" s="18"/>
      <c r="S15" s="18">
        <v>58000</v>
      </c>
    </row>
    <row customHeight="1" ht="21">
      <c r="A16" s="166" t="s">
        <v>204</v>
      </c>
      <c r="B16" s="167" t="s">
        <v>73</v>
      </c>
      <c r="C16" s="167" t="s">
        <v>300</v>
      </c>
      <c r="D16" s="168" t="s">
        <v>548</v>
      </c>
      <c r="E16" s="168" t="s">
        <v>549</v>
      </c>
      <c r="F16" s="168" t="s">
        <v>347</v>
      </c>
      <c r="G16" s="169">
        <v>1</v>
      </c>
      <c r="H16" s="18">
        <v>5000</v>
      </c>
      <c r="I16" s="18">
        <v>5000</v>
      </c>
      <c r="J16" s="18"/>
      <c r="K16" s="18"/>
      <c r="L16" s="18"/>
      <c r="M16" s="18"/>
      <c r="N16" s="18">
        <v>5000</v>
      </c>
      <c r="O16" s="18"/>
      <c r="P16" s="18"/>
      <c r="Q16" s="18"/>
      <c r="R16" s="18"/>
      <c r="S16" s="18">
        <v>5000</v>
      </c>
    </row>
    <row customHeight="1" ht="21">
      <c r="A17" s="166" t="s">
        <v>204</v>
      </c>
      <c r="B17" s="167" t="s">
        <v>73</v>
      </c>
      <c r="C17" s="167" t="s">
        <v>308</v>
      </c>
      <c r="D17" s="168" t="s">
        <v>550</v>
      </c>
      <c r="E17" s="168" t="s">
        <v>535</v>
      </c>
      <c r="F17" s="168" t="s">
        <v>347</v>
      </c>
      <c r="G17" s="169">
        <v>532000</v>
      </c>
      <c r="H17" s="18"/>
      <c r="I17" s="18">
        <v>2660000</v>
      </c>
      <c r="J17" s="18"/>
      <c r="K17" s="18"/>
      <c r="L17" s="18"/>
      <c r="M17" s="18"/>
      <c r="N17" s="18">
        <v>2660000</v>
      </c>
      <c r="O17" s="18"/>
      <c r="P17" s="18"/>
      <c r="Q17" s="18"/>
      <c r="R17" s="18"/>
      <c r="S17" s="18">
        <v>2660000</v>
      </c>
    </row>
    <row customHeight="1" ht="21">
      <c r="A18" s="166" t="s">
        <v>204</v>
      </c>
      <c r="B18" s="167" t="s">
        <v>73</v>
      </c>
      <c r="C18" s="167" t="s">
        <v>310</v>
      </c>
      <c r="D18" s="168" t="s">
        <v>310</v>
      </c>
      <c r="E18" s="168" t="s">
        <v>551</v>
      </c>
      <c r="F18" s="168" t="s">
        <v>347</v>
      </c>
      <c r="G18" s="169">
        <v>1</v>
      </c>
      <c r="H18" s="18">
        <v>1002000</v>
      </c>
      <c r="I18" s="18">
        <v>1002000</v>
      </c>
      <c r="J18" s="18">
        <v>1002000</v>
      </c>
      <c r="K18" s="18"/>
      <c r="L18" s="18"/>
      <c r="M18" s="18"/>
      <c r="N18" s="18"/>
      <c r="O18" s="18"/>
      <c r="P18" s="18"/>
      <c r="Q18" s="18"/>
      <c r="R18" s="18"/>
      <c r="S18" s="18"/>
    </row>
    <row customHeight="1" ht="21">
      <c r="A19" s="166" t="s">
        <v>204</v>
      </c>
      <c r="B19" s="167" t="s">
        <v>73</v>
      </c>
      <c r="C19" s="167" t="s">
        <v>314</v>
      </c>
      <c r="D19" s="168" t="s">
        <v>552</v>
      </c>
      <c r="E19" s="168" t="s">
        <v>553</v>
      </c>
      <c r="F19" s="168" t="s">
        <v>347</v>
      </c>
      <c r="G19" s="169">
        <v>1</v>
      </c>
      <c r="H19" s="18">
        <v>1807362</v>
      </c>
      <c r="I19" s="18">
        <v>602454</v>
      </c>
      <c r="J19" s="18"/>
      <c r="K19" s="18"/>
      <c r="L19" s="18"/>
      <c r="M19" s="18"/>
      <c r="N19" s="18">
        <v>602454</v>
      </c>
      <c r="O19" s="18"/>
      <c r="P19" s="18"/>
      <c r="Q19" s="18"/>
      <c r="R19" s="18"/>
      <c r="S19" s="18">
        <v>602454</v>
      </c>
    </row>
    <row customHeight="1" ht="21">
      <c r="A20" s="170" t="s">
        <v>175</v>
      </c>
      <c r="B20" s="171"/>
      <c r="C20" s="171"/>
      <c r="D20" s="172"/>
      <c r="E20" s="172"/>
      <c r="F20" s="172"/>
      <c r="G20" s="37"/>
      <c r="H20" s="18">
        <v>6152142</v>
      </c>
      <c r="I20" s="18">
        <v>7607234</v>
      </c>
      <c r="J20" s="18">
        <v>3962980</v>
      </c>
      <c r="K20" s="18"/>
      <c r="L20" s="18"/>
      <c r="M20" s="18"/>
      <c r="N20" s="18">
        <v>3644254</v>
      </c>
      <c r="O20" s="18"/>
      <c r="P20" s="18"/>
      <c r="Q20" s="18"/>
      <c r="R20" s="18"/>
      <c r="S20" s="18">
        <v>3644254</v>
      </c>
    </row>
    <row customHeight="1" ht="21">
      <c r="A21" s="173" t="s">
        <v>554</v>
      </c>
      <c r="B21" s="174"/>
      <c r="C21" s="174"/>
      <c r="D21" s="173"/>
      <c r="E21" s="173"/>
      <c r="F21" s="173"/>
      <c r="G21" s="175"/>
      <c r="H21" s="176"/>
      <c r="I21" s="176"/>
      <c r="J21" s="176"/>
      <c r="K21" s="176"/>
      <c r="L21" s="176"/>
      <c r="M21" s="176"/>
      <c r="N21" s="176"/>
      <c r="O21" s="176"/>
      <c r="P21" s="176"/>
      <c r="Q21" s="176"/>
      <c r="R21" s="176"/>
      <c r="S21" s="176"/>
    </row>
  </sheetData>
  <mergeCells count="19">
    <mergeCell ref="A20:G20"/>
    <mergeCell ref="J6:J7"/>
    <mergeCell ref="C5:C7"/>
    <mergeCell ref="B5:B7"/>
    <mergeCell ref="N6:S6"/>
    <mergeCell ref="A3:S3"/>
    <mergeCell ref="A5:A7"/>
    <mergeCell ref="D5:D7"/>
    <mergeCell ref="E5:E7"/>
    <mergeCell ref="F5:F7"/>
    <mergeCell ref="G5:G7"/>
    <mergeCell ref="H5:H7"/>
    <mergeCell ref="I5:S5"/>
    <mergeCell ref="K6:K7"/>
    <mergeCell ref="L6:L7"/>
    <mergeCell ref="A4:H4"/>
    <mergeCell ref="M6:M7"/>
    <mergeCell ref="I6:I7"/>
    <mergeCell ref="A21:S21"/>
  </mergeCells>
  <printOptions horizontalCentered="1"/>
  <pageMargins left="0.96" right="0.96" top="0.72" bottom="0.72" header="0.00" footer="0.00"/>
  <pageSetup paperSize="9" scale="60" pageOrder="downThenOver"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4719F-7F62-026A-E4AB-5335EA7FCC4B}" mc:Ignorable="x14ac xr xr2 xr3">
  <sheetPr>
    <outlinePr summaryRight="0"/>
    <pageSetUpPr fitToPage="1"/>
  </sheetPr>
  <dimension ref="A1:T10"/>
  <sheetViews>
    <sheetView topLeftCell="F1" showZeros="0" workbookViewId="0" tabSelected="1">
      <pane ySplit="1" topLeftCell="A2" activePane="bottomLeft" state="frozen"/>
      <selection pane="bottomLeft" activeCell="A1" sqref="A1"/>
    </sheetView>
  </sheetViews>
  <sheetFormatPr defaultColWidth="9.140625" customHeight="1" defaultRowHeight="14.25"/>
  <cols>
    <col min="1" max="5" width="39.140625" customWidth="1"/>
    <col min="6" max="6" width="27.57421875" customWidth="1"/>
    <col min="7" max="7" width="28.57421875" customWidth="1"/>
    <col min="8" max="8" width="28.140625" customWidth="1"/>
    <col min="9" max="9" width="39.140625" customWidth="1"/>
    <col min="10" max="18" width="20.421875" customWidth="1"/>
    <col min="19" max="20" width="20.28125" customWidth="1"/>
  </cols>
  <sheetData>
    <row customHeight="1" ht="14.25">
      <c r="A1" s="8"/>
      <c r="B1" s="8"/>
      <c r="C1" s="8"/>
      <c r="D1" s="8"/>
      <c r="E1" s="8"/>
      <c r="F1" s="8"/>
      <c r="G1" s="8"/>
      <c r="H1" s="8"/>
      <c r="I1" s="8"/>
      <c r="J1" s="8"/>
      <c r="K1" s="8"/>
      <c r="L1" s="8"/>
      <c r="M1" s="8"/>
      <c r="N1" s="8"/>
      <c r="O1" s="8"/>
      <c r="P1" s="8"/>
      <c r="Q1" s="8"/>
      <c r="R1" s="8"/>
      <c r="S1" s="8"/>
      <c r="T1" s="8"/>
    </row>
    <row customHeight="1" ht="16.5">
      <c r="A2" s="177"/>
      <c r="B2" s="99"/>
      <c r="C2" s="99"/>
      <c r="D2" s="99"/>
      <c r="E2" s="99"/>
      <c r="F2" s="99"/>
      <c r="G2" s="99"/>
      <c r="H2" s="177"/>
      <c r="I2" s="177"/>
      <c r="J2" s="177"/>
      <c r="K2" s="177"/>
      <c r="L2" s="177"/>
      <c r="M2" s="177"/>
      <c r="N2" s="178"/>
      <c r="O2" s="177"/>
      <c r="P2" s="177"/>
      <c r="Q2" s="99"/>
      <c r="R2" s="177"/>
      <c r="S2" s="179"/>
      <c r="T2" s="179" t="s">
        <v>555</v>
      </c>
    </row>
    <row customHeight="1" ht="41.25">
      <c r="A3" s="180" t="str">
        <f>"2025"&amp;"年部门政府购买服务预算表"</f>
        <v>2025年部门政府购买服务预算表</v>
      </c>
      <c r="B3" s="101"/>
      <c r="C3" s="101"/>
      <c r="D3" s="101"/>
      <c r="E3" s="101"/>
      <c r="F3" s="101"/>
      <c r="G3" s="101"/>
      <c r="H3" s="181"/>
      <c r="I3" s="181"/>
      <c r="J3" s="181"/>
      <c r="K3" s="181"/>
      <c r="L3" s="181"/>
      <c r="M3" s="181"/>
      <c r="N3" s="182"/>
      <c r="O3" s="181"/>
      <c r="P3" s="181"/>
      <c r="Q3" s="101"/>
      <c r="R3" s="181"/>
      <c r="S3" s="182"/>
      <c r="T3" s="101"/>
    </row>
    <row customHeight="1" ht="22.5">
      <c r="A4" s="183" t="str">
        <f>"单位名称："&amp;"昆明经济技术开发区第三小学"</f>
        <v>单位名称：昆明经济技术开发区第三小学</v>
      </c>
      <c r="B4" s="105"/>
      <c r="C4" s="105"/>
      <c r="D4" s="105"/>
      <c r="E4" s="105"/>
      <c r="F4" s="105"/>
      <c r="G4" s="105"/>
      <c r="H4" s="184"/>
      <c r="I4" s="184"/>
      <c r="J4" s="184"/>
      <c r="K4" s="184"/>
      <c r="L4" s="184"/>
      <c r="M4" s="184"/>
      <c r="N4" s="178"/>
      <c r="O4" s="177"/>
      <c r="P4" s="177"/>
      <c r="Q4" s="99"/>
      <c r="R4" s="177"/>
      <c r="S4" s="185"/>
      <c r="T4" s="179" t="s">
        <v>3</v>
      </c>
    </row>
    <row customHeight="1" ht="24">
      <c r="A5" s="128" t="s">
        <v>186</v>
      </c>
      <c r="B5" s="152" t="s">
        <v>187</v>
      </c>
      <c r="C5" s="152" t="s">
        <v>525</v>
      </c>
      <c r="D5" s="152" t="s">
        <v>557</v>
      </c>
      <c r="E5" s="152" t="s">
        <v>558</v>
      </c>
      <c r="F5" s="152" t="s">
        <v>559</v>
      </c>
      <c r="G5" s="152" t="s">
        <v>560</v>
      </c>
      <c r="H5" s="153" t="s">
        <v>561</v>
      </c>
      <c r="I5" s="153" t="s">
        <v>562</v>
      </c>
      <c r="J5" s="154" t="s">
        <v>194</v>
      </c>
      <c r="K5" s="154"/>
      <c r="L5" s="154"/>
      <c r="M5" s="154"/>
      <c r="N5" s="109"/>
      <c r="O5" s="154"/>
      <c r="P5" s="154"/>
      <c r="Q5" s="108"/>
      <c r="R5" s="154"/>
      <c r="S5" s="109"/>
      <c r="T5" s="110"/>
    </row>
    <row customHeight="1" ht="24">
      <c r="A6" s="130"/>
      <c r="B6" s="155"/>
      <c r="C6" s="155"/>
      <c r="D6" s="155"/>
      <c r="E6" s="155"/>
      <c r="F6" s="155"/>
      <c r="G6" s="155"/>
      <c r="H6" s="156"/>
      <c r="I6" s="156"/>
      <c r="J6" s="156" t="s">
        <v>58</v>
      </c>
      <c r="K6" s="156" t="s">
        <v>61</v>
      </c>
      <c r="L6" s="156" t="s">
        <v>531</v>
      </c>
      <c r="M6" s="156" t="s">
        <v>532</v>
      </c>
      <c r="N6" s="157" t="s">
        <v>533</v>
      </c>
      <c r="O6" s="158" t="s">
        <v>534</v>
      </c>
      <c r="P6" s="158"/>
      <c r="Q6" s="159"/>
      <c r="R6" s="158"/>
      <c r="S6" s="160"/>
      <c r="T6" s="161"/>
    </row>
    <row customHeight="1" ht="54">
      <c r="A7" s="133"/>
      <c r="B7" s="161"/>
      <c r="C7" s="161"/>
      <c r="D7" s="161"/>
      <c r="E7" s="161"/>
      <c r="F7" s="161"/>
      <c r="G7" s="161"/>
      <c r="H7" s="162"/>
      <c r="I7" s="162"/>
      <c r="J7" s="162"/>
      <c r="K7" s="162" t="s">
        <v>60</v>
      </c>
      <c r="L7" s="162"/>
      <c r="M7" s="162"/>
      <c r="N7" s="163"/>
      <c r="O7" s="162" t="s">
        <v>60</v>
      </c>
      <c r="P7" s="162" t="s">
        <v>67</v>
      </c>
      <c r="Q7" s="161" t="s">
        <v>68</v>
      </c>
      <c r="R7" s="162" t="s">
        <v>69</v>
      </c>
      <c r="S7" s="163" t="s">
        <v>70</v>
      </c>
      <c r="T7" s="161" t="s">
        <v>71</v>
      </c>
    </row>
    <row customHeight="1" ht="17.25">
      <c r="A8" s="79">
        <v>1</v>
      </c>
      <c r="B8" s="161">
        <v>2</v>
      </c>
      <c r="C8" s="79">
        <v>3</v>
      </c>
      <c r="D8" s="79">
        <v>4</v>
      </c>
      <c r="E8" s="161">
        <v>5</v>
      </c>
      <c r="F8" s="79">
        <v>6</v>
      </c>
      <c r="G8" s="79">
        <v>7</v>
      </c>
      <c r="H8" s="161">
        <v>8</v>
      </c>
      <c r="I8" s="79">
        <v>9</v>
      </c>
      <c r="J8" s="79">
        <v>10</v>
      </c>
      <c r="K8" s="161">
        <v>11</v>
      </c>
      <c r="L8" s="79">
        <v>12</v>
      </c>
      <c r="M8" s="79">
        <v>13</v>
      </c>
      <c r="N8" s="161">
        <v>14</v>
      </c>
      <c r="O8" s="79">
        <v>15</v>
      </c>
      <c r="P8" s="79">
        <v>16</v>
      </c>
      <c r="Q8" s="161">
        <v>17</v>
      </c>
      <c r="R8" s="79">
        <v>18</v>
      </c>
      <c r="S8" s="79">
        <v>19</v>
      </c>
      <c r="T8" s="79">
        <v>20</v>
      </c>
    </row>
    <row customHeight="1" ht="21">
      <c r="A9" s="166"/>
      <c r="B9" s="167"/>
      <c r="C9" s="167"/>
      <c r="D9" s="167"/>
      <c r="E9" s="167"/>
      <c r="F9" s="167"/>
      <c r="G9" s="167"/>
      <c r="H9" s="168"/>
      <c r="I9" s="168"/>
      <c r="J9" s="18"/>
      <c r="K9" s="18"/>
      <c r="L9" s="18"/>
      <c r="M9" s="18"/>
      <c r="N9" s="18"/>
      <c r="O9" s="18"/>
      <c r="P9" s="18"/>
      <c r="Q9" s="18"/>
      <c r="R9" s="18"/>
      <c r="S9" s="18"/>
      <c r="T9" s="18"/>
    </row>
    <row customHeight="1" ht="21">
      <c r="A10" s="170" t="s">
        <v>175</v>
      </c>
      <c r="B10" s="171"/>
      <c r="C10" s="171"/>
      <c r="D10" s="171"/>
      <c r="E10" s="171"/>
      <c r="F10" s="171"/>
      <c r="G10" s="171"/>
      <c r="H10" s="172"/>
      <c r="I10" s="36"/>
      <c r="J10" s="18"/>
      <c r="K10" s="18"/>
      <c r="L10" s="18"/>
      <c r="M10" s="18"/>
      <c r="N10" s="18"/>
      <c r="O10" s="18"/>
      <c r="P10" s="18"/>
      <c r="Q10" s="18"/>
      <c r="R10" s="18"/>
      <c r="S10" s="18"/>
      <c r="T10" s="18"/>
    </row>
  </sheetData>
  <mergeCells count="19">
    <mergeCell ref="A10:I10"/>
    <mergeCell ref="K6:K7"/>
    <mergeCell ref="B5:B7"/>
    <mergeCell ref="C5:C7"/>
    <mergeCell ref="F5:F7"/>
    <mergeCell ref="G5:G7"/>
    <mergeCell ref="D5:D7"/>
    <mergeCell ref="E5:E7"/>
    <mergeCell ref="A3:T3"/>
    <mergeCell ref="A5:A7"/>
    <mergeCell ref="H5:H7"/>
    <mergeCell ref="I5:I7"/>
    <mergeCell ref="J5:T5"/>
    <mergeCell ref="L6:L7"/>
    <mergeCell ref="M6:M7"/>
    <mergeCell ref="A4:I4"/>
    <mergeCell ref="N6:N7"/>
    <mergeCell ref="J6:J7"/>
    <mergeCell ref="O6:T6"/>
  </mergeCells>
  <printOptions horizontalCentered="1"/>
  <pageMargins left="0.96" right="0.96" top="0.72" bottom="0.72" header="0.00" footer="0.00"/>
  <pageSetup paperSize="9" scale="60" pageOrder="downThenOver"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27577-D1C2-09A2-A7C6-3860C87723F4}" mc:Ignorable="x14ac xr xr2 xr3">
  <sheetPr>
    <outlinePr summaryRight="0"/>
    <pageSetUpPr fitToPage="1"/>
  </sheetPr>
  <dimension ref="A1:X9"/>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1" width="37.7109375" customWidth="1"/>
    <col min="2" max="24" width="20.00390625" customWidth="1"/>
  </cols>
  <sheetData>
    <row customHeight="1" ht="14.25">
      <c r="A1" s="8"/>
      <c r="B1" s="8"/>
      <c r="C1" s="8"/>
      <c r="D1" s="8"/>
      <c r="E1" s="8"/>
      <c r="F1" s="8"/>
      <c r="G1" s="8"/>
      <c r="H1" s="8"/>
      <c r="I1" s="8"/>
      <c r="J1" s="8"/>
      <c r="K1" s="8"/>
      <c r="L1" s="8"/>
      <c r="M1" s="8"/>
      <c r="N1" s="8"/>
      <c r="O1" s="8"/>
      <c r="P1" s="8"/>
      <c r="Q1" s="8"/>
      <c r="R1" s="8"/>
      <c r="S1" s="8"/>
      <c r="T1" s="8"/>
      <c r="U1" s="8"/>
      <c r="V1" s="8"/>
      <c r="W1" s="8"/>
      <c r="X1" s="8"/>
    </row>
    <row customHeight="1" ht="17.25">
      <c r="D2" s="67"/>
      <c r="W2" s="100"/>
      <c r="X2" s="100" t="s">
        <v>563</v>
      </c>
    </row>
    <row customHeight="1" ht="41.25">
      <c r="A3" s="150" t="str">
        <f>"2025"&amp;"年市对下转移支付预算表"</f>
        <v>2025年市对下转移支付预算表</v>
      </c>
      <c r="B3" s="102"/>
      <c r="C3" s="102"/>
      <c r="D3" s="102"/>
      <c r="E3" s="102"/>
      <c r="F3" s="102"/>
      <c r="G3" s="102"/>
      <c r="H3" s="102"/>
      <c r="I3" s="102"/>
      <c r="J3" s="102"/>
      <c r="K3" s="102"/>
      <c r="L3" s="102"/>
      <c r="M3" s="102"/>
      <c r="N3" s="102"/>
      <c r="O3" s="102"/>
      <c r="P3" s="102"/>
      <c r="Q3" s="102"/>
      <c r="R3" s="102"/>
      <c r="S3" s="102"/>
      <c r="T3" s="102"/>
      <c r="U3" s="102"/>
      <c r="V3" s="102"/>
      <c r="W3" s="101"/>
      <c r="X3" s="101"/>
    </row>
    <row customHeight="1" ht="18">
      <c r="A4" s="183" t="str">
        <f>"单位名称："&amp;"昆明经济技术开发区第三小学"</f>
        <v>单位名称：昆明经济技术开发区第三小学</v>
      </c>
      <c r="B4" s="184"/>
      <c r="C4" s="184"/>
      <c r="D4" s="186"/>
      <c r="E4" s="177"/>
      <c r="F4" s="177"/>
      <c r="G4" s="177"/>
      <c r="H4" s="177"/>
      <c r="I4" s="177"/>
      <c r="W4" s="151"/>
      <c r="X4" s="151" t="s">
        <v>3</v>
      </c>
    </row>
    <row customHeight="1" ht="19.5">
      <c r="A5" s="129" t="s">
        <v>565</v>
      </c>
      <c r="B5" s="114" t="s">
        <v>194</v>
      </c>
      <c r="C5" s="75"/>
      <c r="D5" s="75"/>
      <c r="E5" s="114" t="s">
        <v>566</v>
      </c>
      <c r="F5" s="75"/>
      <c r="G5" s="75"/>
      <c r="H5" s="75"/>
      <c r="I5" s="75"/>
      <c r="J5" s="75"/>
      <c r="K5" s="75"/>
      <c r="L5" s="75"/>
      <c r="M5" s="75"/>
      <c r="N5" s="75"/>
      <c r="O5" s="75"/>
      <c r="P5" s="75"/>
      <c r="Q5" s="75"/>
      <c r="R5" s="75"/>
      <c r="S5" s="75"/>
      <c r="T5" s="75"/>
      <c r="U5" s="75"/>
      <c r="V5" s="75"/>
      <c r="W5" s="108"/>
      <c r="X5" s="110"/>
    </row>
    <row customHeight="1" ht="40.5">
      <c r="A6" s="79"/>
      <c r="B6" s="112" t="s">
        <v>58</v>
      </c>
      <c r="C6" s="128" t="s">
        <v>61</v>
      </c>
      <c r="D6" s="187" t="s">
        <v>531</v>
      </c>
      <c r="E6" s="93" t="s">
        <v>567</v>
      </c>
      <c r="F6" s="93" t="s">
        <v>568</v>
      </c>
      <c r="G6" s="93" t="s">
        <v>569</v>
      </c>
      <c r="H6" s="93" t="s">
        <v>570</v>
      </c>
      <c r="I6" s="93" t="s">
        <v>571</v>
      </c>
      <c r="J6" s="93" t="s">
        <v>572</v>
      </c>
      <c r="K6" s="93" t="s">
        <v>573</v>
      </c>
      <c r="L6" s="93" t="s">
        <v>574</v>
      </c>
      <c r="M6" s="93" t="s">
        <v>575</v>
      </c>
      <c r="N6" s="93" t="s">
        <v>576</v>
      </c>
      <c r="O6" s="93" t="s">
        <v>577</v>
      </c>
      <c r="P6" s="93" t="s">
        <v>578</v>
      </c>
      <c r="Q6" s="93" t="s">
        <v>579</v>
      </c>
      <c r="R6" s="93" t="s">
        <v>580</v>
      </c>
      <c r="S6" s="93" t="s">
        <v>581</v>
      </c>
      <c r="T6" s="93" t="s">
        <v>582</v>
      </c>
      <c r="U6" s="93" t="s">
        <v>583</v>
      </c>
      <c r="V6" s="93" t="s">
        <v>584</v>
      </c>
      <c r="W6" s="93" t="s">
        <v>585</v>
      </c>
      <c r="X6" s="188" t="s">
        <v>586</v>
      </c>
    </row>
    <row customHeight="1" ht="19.5">
      <c r="A7" s="135">
        <v>1</v>
      </c>
      <c r="B7" s="135">
        <v>2</v>
      </c>
      <c r="C7" s="135">
        <v>3</v>
      </c>
      <c r="D7" s="85">
        <v>4</v>
      </c>
      <c r="E7" s="120">
        <v>5</v>
      </c>
      <c r="F7" s="135">
        <v>6</v>
      </c>
      <c r="G7" s="135">
        <v>7</v>
      </c>
      <c r="H7" s="85">
        <v>8</v>
      </c>
      <c r="I7" s="135">
        <v>9</v>
      </c>
      <c r="J7" s="135">
        <v>10</v>
      </c>
      <c r="K7" s="135">
        <v>11</v>
      </c>
      <c r="L7" s="85">
        <v>12</v>
      </c>
      <c r="M7" s="135">
        <v>13</v>
      </c>
      <c r="N7" s="135">
        <v>14</v>
      </c>
      <c r="O7" s="135">
        <v>15</v>
      </c>
      <c r="P7" s="85">
        <v>16</v>
      </c>
      <c r="Q7" s="135">
        <v>17</v>
      </c>
      <c r="R7" s="135">
        <v>18</v>
      </c>
      <c r="S7" s="135">
        <v>19</v>
      </c>
      <c r="T7" s="85">
        <v>20</v>
      </c>
      <c r="U7" s="85">
        <v>21</v>
      </c>
      <c r="V7" s="85">
        <v>22</v>
      </c>
      <c r="W7" s="120">
        <v>23</v>
      </c>
      <c r="X7" s="120">
        <v>24</v>
      </c>
    </row>
    <row customHeight="1" ht="19.5">
      <c r="A8" s="64"/>
      <c r="B8" s="18"/>
      <c r="C8" s="18"/>
      <c r="D8" s="18"/>
      <c r="E8" s="18"/>
      <c r="F8" s="18"/>
      <c r="G8" s="18"/>
      <c r="H8" s="18"/>
      <c r="I8" s="18"/>
      <c r="J8" s="18"/>
      <c r="K8" s="18"/>
      <c r="L8" s="18"/>
      <c r="M8" s="18"/>
      <c r="N8" s="18"/>
      <c r="O8" s="18"/>
      <c r="P8" s="18"/>
      <c r="Q8" s="18"/>
      <c r="R8" s="18"/>
      <c r="S8" s="18"/>
      <c r="T8" s="18"/>
      <c r="U8" s="18"/>
      <c r="V8" s="18"/>
      <c r="W8" s="18"/>
      <c r="X8" s="18"/>
    </row>
    <row customHeight="1" ht="19.5">
      <c r="A9" s="63"/>
      <c r="B9" s="18"/>
      <c r="C9" s="18"/>
      <c r="D9" s="18"/>
      <c r="E9" s="18"/>
      <c r="F9" s="18"/>
      <c r="G9" s="18"/>
      <c r="H9" s="18"/>
      <c r="I9" s="18"/>
      <c r="J9" s="18"/>
      <c r="K9" s="18"/>
      <c r="L9" s="18"/>
      <c r="M9" s="18"/>
      <c r="N9" s="18"/>
      <c r="O9" s="18"/>
      <c r="P9" s="18"/>
      <c r="Q9" s="18"/>
      <c r="R9" s="18"/>
      <c r="S9" s="18"/>
      <c r="T9" s="18"/>
      <c r="U9" s="18"/>
      <c r="V9" s="18"/>
      <c r="W9" s="18"/>
      <c r="X9" s="18"/>
    </row>
  </sheetData>
  <mergeCells count="5">
    <mergeCell ref="A3:X3"/>
    <mergeCell ref="A5:A6"/>
    <mergeCell ref="B5:D5"/>
    <mergeCell ref="A4:I4"/>
    <mergeCell ref="E5:X5"/>
  </mergeCells>
  <printOptions horizontalCentered="1"/>
  <pageMargins left="0.96" right="0.96" top="0.72" bottom="0.72" header="0.00" footer="0.00"/>
  <pageSetup paperSize="9" scale="57" pageOrder="downThenOver"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1BD3B-C7EA-F2C8-6426-9DE7B98C8EA7}" mc:Ignorable="x14ac xr xr2 xr3">
  <sheetPr>
    <outlinePr summaryRight="0"/>
    <pageSetUpPr fitToPage="1"/>
  </sheetPr>
  <dimension ref="A1:J8"/>
  <sheetViews>
    <sheetView topLeftCell="A1" showZeros="0" workbookViewId="0" tabSelected="1">
      <pane ySplit="1" topLeftCell="A2" activePane="bottomLeft" state="frozen"/>
      <selection pane="bottomLeft" activeCell="A1" sqref="A1 A1"/>
    </sheetView>
  </sheetViews>
  <sheetFormatPr defaultColWidth="9.140625" customHeight="1" defaultRowHeight="12"/>
  <cols>
    <col min="1" max="1" width="34.28125" customWidth="1"/>
    <col min="2" max="2" width="29.00390625" customWidth="1"/>
    <col min="3" max="5" width="23.57421875" customWidth="1"/>
    <col min="6" max="6" width="11.28125" customWidth="1"/>
    <col min="7" max="7" width="25.140625" customWidth="1"/>
    <col min="8" max="8" width="15.57421875" customWidth="1"/>
    <col min="9" max="9" width="13.421875" customWidth="1"/>
    <col min="10" max="10" width="18.8515625" customWidth="1"/>
  </cols>
  <sheetData>
    <row customHeight="1" ht="12">
      <c r="A1" s="8"/>
      <c r="B1" s="8"/>
      <c r="C1" s="8"/>
      <c r="D1" s="8"/>
      <c r="E1" s="8"/>
      <c r="F1" s="8"/>
      <c r="G1" s="8"/>
      <c r="H1" s="8"/>
      <c r="I1" s="8"/>
      <c r="J1" s="8"/>
    </row>
    <row customHeight="1" ht="16.5">
      <c r="J2" s="100" t="s">
        <v>587</v>
      </c>
    </row>
    <row customHeight="1" ht="41.25">
      <c r="A3" s="189" t="str">
        <f>"2025"&amp;"年市对下转移支付绩效目标表"</f>
        <v>2025年市对下转移支付绩效目标表</v>
      </c>
      <c r="B3" s="102"/>
      <c r="C3" s="102"/>
      <c r="D3" s="102"/>
      <c r="E3" s="102"/>
      <c r="F3" s="101"/>
      <c r="G3" s="102"/>
      <c r="H3" s="101"/>
      <c r="I3" s="101"/>
      <c r="J3" s="102"/>
    </row>
    <row customHeight="1" ht="17.25">
      <c r="A4" s="69" t="str">
        <f>"单位名称："&amp;"昆明经济技术开发区第三小学"</f>
        <v>单位名称：昆明经济技术开发区第三小学</v>
      </c>
    </row>
    <row customHeight="1" ht="44.25">
      <c r="A5" s="134" t="s">
        <v>565</v>
      </c>
      <c r="B5" s="134" t="s">
        <v>317</v>
      </c>
      <c r="C5" s="134" t="s">
        <v>318</v>
      </c>
      <c r="D5" s="134" t="s">
        <v>319</v>
      </c>
      <c r="E5" s="134" t="s">
        <v>320</v>
      </c>
      <c r="F5" s="137" t="s">
        <v>321</v>
      </c>
      <c r="G5" s="134" t="s">
        <v>322</v>
      </c>
      <c r="H5" s="137" t="s">
        <v>323</v>
      </c>
      <c r="I5" s="137" t="s">
        <v>324</v>
      </c>
      <c r="J5" s="134" t="s">
        <v>325</v>
      </c>
    </row>
    <row customHeight="1" ht="14.25">
      <c r="A6" s="134">
        <v>1</v>
      </c>
      <c r="B6" s="134">
        <v>2</v>
      </c>
      <c r="C6" s="134">
        <v>3</v>
      </c>
      <c r="D6" s="134">
        <v>4</v>
      </c>
      <c r="E6" s="134">
        <v>5</v>
      </c>
      <c r="F6" s="137">
        <v>6</v>
      </c>
      <c r="G6" s="134">
        <v>7</v>
      </c>
      <c r="H6" s="137">
        <v>8</v>
      </c>
      <c r="I6" s="137">
        <v>9</v>
      </c>
      <c r="J6" s="134">
        <v>10</v>
      </c>
    </row>
    <row customHeight="1" ht="42">
      <c r="A7" s="64"/>
      <c r="B7" s="63"/>
      <c r="C7" s="63"/>
      <c r="D7" s="63"/>
      <c r="E7" s="139"/>
      <c r="F7" s="38"/>
      <c r="G7" s="139"/>
      <c r="H7" s="38"/>
      <c r="I7" s="38"/>
      <c r="J7" s="139"/>
    </row>
    <row customHeight="1" ht="42">
      <c r="A8" s="64"/>
      <c r="B8" s="41"/>
      <c r="C8" s="41"/>
      <c r="D8" s="41"/>
      <c r="E8" s="64"/>
      <c r="F8" s="41"/>
      <c r="G8" s="64"/>
      <c r="H8" s="41"/>
      <c r="I8" s="41"/>
      <c r="J8" s="64"/>
    </row>
  </sheetData>
  <mergeCells count="2">
    <mergeCell ref="A3:J3"/>
    <mergeCell ref="A4:H4"/>
  </mergeCells>
  <printOptions horizontalCentered="1"/>
  <pageMargins left="0.96" right="0.96" top="0.72" bottom="0.72" header="0.00" footer="0.00"/>
  <pageSetup paperSize="9" scale="69" pageOrder="downThenOver"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E5485-D87B-79F6-A9C6-C390FE7F6BC6}" mc:Ignorable="x14ac xr xr2 xr3">
  <sheetPr>
    <outlinePr summaryRight="0"/>
    <pageSetUpPr fitToPage="1"/>
  </sheetPr>
  <dimension ref="A1:I9"/>
  <sheetViews>
    <sheetView topLeftCell="F1" showZeros="0" workbookViewId="0" tabSelected="1">
      <pane ySplit="1" topLeftCell="A2" activePane="bottomLeft" state="frozen"/>
      <selection pane="bottomLeft" activeCell="A1" sqref="A1"/>
    </sheetView>
  </sheetViews>
  <sheetFormatPr defaultColWidth="10.421875" customHeight="1" defaultRowHeight="14.25"/>
  <cols>
    <col min="1" max="3" width="33.7109375" customWidth="1"/>
    <col min="4" max="4" width="45.57421875" customWidth="1"/>
    <col min="5" max="5" width="27.57421875" customWidth="1"/>
    <col min="6" max="6" width="21.7109375" customWidth="1"/>
    <col min="7" max="9" width="26.28125" customWidth="1"/>
  </cols>
  <sheetData>
    <row customHeight="1" ht="14.25">
      <c r="A1" s="8"/>
      <c r="B1" s="8"/>
      <c r="C1" s="8"/>
      <c r="D1" s="8"/>
      <c r="E1" s="8"/>
      <c r="F1" s="8"/>
      <c r="G1" s="8"/>
      <c r="H1" s="8"/>
      <c r="I1" s="8"/>
    </row>
    <row customHeight="1" ht="14.25">
      <c r="A2" s="190" t="s">
        <v>589</v>
      </c>
      <c r="B2" s="191"/>
      <c r="C2" s="191"/>
      <c r="D2" s="192"/>
      <c r="E2" s="192"/>
      <c r="F2" s="192"/>
      <c r="G2" s="191"/>
      <c r="H2" s="191"/>
      <c r="I2" s="192"/>
    </row>
    <row customHeight="1" ht="41.25">
      <c r="A3" s="24" t="str">
        <f>"2025"&amp;"年新增资产配置预算表"</f>
        <v>2025年新增资产配置预算表</v>
      </c>
      <c r="B3" s="62"/>
      <c r="C3" s="62"/>
      <c r="D3" s="87"/>
      <c r="E3" s="87"/>
      <c r="F3" s="87"/>
      <c r="G3" s="62"/>
      <c r="H3" s="62"/>
      <c r="I3" s="87"/>
    </row>
    <row customHeight="1" ht="14.25">
      <c r="A4" s="12" t="str">
        <f>"单位名称："&amp;"昆明经济技术开发区第三小学"</f>
        <v>单位名称：昆明经济技术开发区第三小学</v>
      </c>
      <c r="B4" s="193"/>
      <c r="C4" s="193"/>
      <c r="D4" s="9"/>
      <c r="F4" s="87"/>
      <c r="G4" s="62"/>
      <c r="H4" s="62"/>
      <c r="I4" s="10" t="s">
        <v>3</v>
      </c>
    </row>
    <row customHeight="1" ht="28.5">
      <c r="A5" s="92" t="s">
        <v>186</v>
      </c>
      <c r="B5" s="93" t="s">
        <v>187</v>
      </c>
      <c r="C5" s="42" t="s">
        <v>591</v>
      </c>
      <c r="D5" s="92" t="s">
        <v>592</v>
      </c>
      <c r="E5" s="92" t="s">
        <v>593</v>
      </c>
      <c r="F5" s="92" t="s">
        <v>594</v>
      </c>
      <c r="G5" s="93" t="s">
        <v>595</v>
      </c>
      <c r="H5" s="120"/>
      <c r="I5" s="92"/>
    </row>
    <row customHeight="1" ht="21">
      <c r="A6" s="42"/>
      <c r="B6" s="96"/>
      <c r="C6" s="96"/>
      <c r="D6" s="95"/>
      <c r="E6" s="96"/>
      <c r="F6" s="96"/>
      <c r="G6" s="93" t="s">
        <v>529</v>
      </c>
      <c r="H6" s="93" t="s">
        <v>596</v>
      </c>
      <c r="I6" s="93" t="s">
        <v>597</v>
      </c>
    </row>
    <row customHeight="1" ht="17.25">
      <c r="A7" s="55" t="s">
        <v>86</v>
      </c>
      <c r="B7" s="194"/>
      <c r="C7" s="195" t="s">
        <v>87</v>
      </c>
      <c r="D7" s="55" t="s">
        <v>88</v>
      </c>
      <c r="E7" s="196" t="s">
        <v>89</v>
      </c>
      <c r="F7" s="55" t="s">
        <v>90</v>
      </c>
      <c r="G7" s="195" t="s">
        <v>91</v>
      </c>
      <c r="H7" s="56" t="s">
        <v>92</v>
      </c>
      <c r="I7" s="196" t="s">
        <v>93</v>
      </c>
    </row>
    <row customHeight="1" ht="19.5">
      <c r="A8" s="57"/>
      <c r="B8" s="20"/>
      <c r="C8" s="20"/>
      <c r="D8" s="64"/>
      <c r="E8" s="41"/>
      <c r="F8" s="56"/>
      <c r="G8" s="197"/>
      <c r="H8" s="198"/>
      <c r="I8" s="198"/>
    </row>
    <row customHeight="1" ht="19.5">
      <c r="A9" s="82" t="s">
        <v>58</v>
      </c>
      <c r="B9" s="199"/>
      <c r="C9" s="199"/>
      <c r="D9" s="200"/>
      <c r="E9" s="201"/>
      <c r="F9" s="201"/>
      <c r="G9" s="197"/>
      <c r="H9" s="198"/>
      <c r="I9" s="198"/>
    </row>
  </sheetData>
  <mergeCells count="11">
    <mergeCell ref="A9:F9"/>
    <mergeCell ref="B5:B6"/>
    <mergeCell ref="A2:I2"/>
    <mergeCell ref="A3:I3"/>
    <mergeCell ref="A4:C4"/>
    <mergeCell ref="G5:I5"/>
    <mergeCell ref="F5:F6"/>
    <mergeCell ref="E5:E6"/>
    <mergeCell ref="D5:D6"/>
    <mergeCell ref="C5:C6"/>
    <mergeCell ref="A5:A6"/>
  </mergeCells>
  <pageMargins left="0.67" right="0.67" top="0.72" bottom="0.72" header="0.28" footer="0.28"/>
  <pageSetup paperSize="9" scale="0" fitToWidth="0" fitToHeight="0"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14534-E13C-2EB6-771B-67035011FD9D}" mc:Ignorable="x14ac xr xr2 xr3">
  <sheetPr>
    <outlinePr summaryRight="0"/>
    <pageSetUpPr fitToPage="1"/>
  </sheetPr>
  <dimension ref="A1:K11"/>
  <sheetViews>
    <sheetView topLeftCell="A1" showZeros="0" workbookViewId="0" tabSelected="1">
      <pane ySplit="1" topLeftCell="A2" activePane="bottomLeft" state="frozen"/>
      <selection pane="bottomLeft" activeCell="A1" sqref="A1"/>
    </sheetView>
  </sheetViews>
  <sheetFormatPr defaultColWidth="9.140625" customHeight="1" defaultRowHeight="14.25"/>
  <cols>
    <col min="1" max="1" width="19.28125" customWidth="1"/>
    <col min="2" max="2" width="33.8515625" customWidth="1"/>
    <col min="3" max="3" width="23.8515625" customWidth="1"/>
    <col min="4" max="4" width="11.140625" customWidth="1"/>
    <col min="5" max="5" width="17.7109375" customWidth="1"/>
    <col min="6" max="6" width="9.8515625" customWidth="1"/>
    <col min="7" max="7" width="17.7109375" customWidth="1"/>
    <col min="8" max="11" width="23.140625" customWidth="1"/>
  </cols>
  <sheetData>
    <row customHeight="1" ht="14.25">
      <c r="A1" s="8"/>
      <c r="B1" s="8"/>
      <c r="C1" s="8"/>
      <c r="D1" s="8"/>
      <c r="E1" s="8"/>
      <c r="F1" s="8"/>
      <c r="G1" s="8"/>
      <c r="H1" s="8"/>
      <c r="I1" s="8"/>
      <c r="J1" s="8"/>
      <c r="K1" s="8"/>
    </row>
    <row customHeight="1" ht="14.25">
      <c r="D2" s="126"/>
      <c r="E2" s="126"/>
      <c r="F2" s="126"/>
      <c r="G2" s="126"/>
      <c r="K2" s="100" t="s">
        <v>598</v>
      </c>
    </row>
    <row customHeight="1" ht="41.25">
      <c r="A3" s="202" t="str">
        <f>"2025"&amp;"年上级转移支付补助项目支出预算表"</f>
        <v>2025年上级转移支付补助项目支出预算表</v>
      </c>
      <c r="B3" s="102"/>
      <c r="C3" s="102"/>
      <c r="D3" s="102"/>
      <c r="E3" s="102"/>
      <c r="F3" s="102"/>
      <c r="G3" s="102"/>
      <c r="H3" s="102"/>
      <c r="I3" s="102"/>
      <c r="J3" s="102"/>
      <c r="K3" s="102"/>
    </row>
    <row customHeight="1" ht="13.5">
      <c r="A4" s="69" t="str">
        <f>"单位名称："&amp;"昆明经济技术开发区第三小学"</f>
        <v>单位名称：昆明经济技术开发区第三小学</v>
      </c>
      <c r="B4" s="103"/>
      <c r="C4" s="103"/>
      <c r="D4" s="103"/>
      <c r="E4" s="103"/>
      <c r="F4" s="103"/>
      <c r="G4" s="103"/>
      <c r="H4" s="106"/>
      <c r="I4" s="106"/>
      <c r="J4" s="106"/>
      <c r="K4" s="151" t="s">
        <v>3</v>
      </c>
    </row>
    <row customHeight="1" ht="21.75">
      <c r="A5" s="107" t="s">
        <v>280</v>
      </c>
      <c r="B5" s="107" t="s">
        <v>189</v>
      </c>
      <c r="C5" s="107" t="s">
        <v>281</v>
      </c>
      <c r="D5" s="128" t="s">
        <v>190</v>
      </c>
      <c r="E5" s="128" t="s">
        <v>191</v>
      </c>
      <c r="F5" s="128" t="s">
        <v>282</v>
      </c>
      <c r="G5" s="128" t="s">
        <v>283</v>
      </c>
      <c r="H5" s="129" t="s">
        <v>58</v>
      </c>
      <c r="I5" s="114" t="s">
        <v>600</v>
      </c>
      <c r="J5" s="75"/>
      <c r="K5" s="76"/>
    </row>
    <row customHeight="1" ht="21.75">
      <c r="A6" s="111"/>
      <c r="B6" s="111"/>
      <c r="C6" s="111"/>
      <c r="D6" s="130"/>
      <c r="E6" s="130"/>
      <c r="F6" s="130"/>
      <c r="G6" s="130"/>
      <c r="H6" s="112"/>
      <c r="I6" s="128" t="s">
        <v>61</v>
      </c>
      <c r="J6" s="128" t="s">
        <v>62</v>
      </c>
      <c r="K6" s="128" t="s">
        <v>63</v>
      </c>
    </row>
    <row customHeight="1" ht="40.5">
      <c r="A7" s="119"/>
      <c r="B7" s="119"/>
      <c r="C7" s="119"/>
      <c r="D7" s="133"/>
      <c r="E7" s="133"/>
      <c r="F7" s="133"/>
      <c r="G7" s="133"/>
      <c r="H7" s="79"/>
      <c r="I7" s="133" t="s">
        <v>60</v>
      </c>
      <c r="J7" s="133"/>
      <c r="K7" s="133"/>
    </row>
    <row customHeight="1" ht="15">
      <c r="A8" s="135">
        <v>1</v>
      </c>
      <c r="B8" s="135">
        <v>2</v>
      </c>
      <c r="C8" s="135">
        <v>3</v>
      </c>
      <c r="D8" s="135">
        <v>4</v>
      </c>
      <c r="E8" s="135">
        <v>5</v>
      </c>
      <c r="F8" s="135">
        <v>6</v>
      </c>
      <c r="G8" s="135">
        <v>7</v>
      </c>
      <c r="H8" s="135">
        <v>8</v>
      </c>
      <c r="I8" s="135">
        <v>9</v>
      </c>
      <c r="J8" s="120">
        <v>10</v>
      </c>
      <c r="K8" s="120">
        <v>11</v>
      </c>
    </row>
    <row customHeight="1" ht="18.75">
      <c r="A9" s="64"/>
      <c r="B9" s="41"/>
      <c r="C9" s="64"/>
      <c r="D9" s="64"/>
      <c r="E9" s="64"/>
      <c r="F9" s="64"/>
      <c r="G9" s="64"/>
      <c r="H9" s="203"/>
      <c r="I9" s="204"/>
      <c r="J9" s="204"/>
      <c r="K9" s="203"/>
    </row>
    <row customHeight="1" ht="18.75">
      <c r="A10" s="20"/>
      <c r="B10" s="41"/>
      <c r="C10" s="41"/>
      <c r="D10" s="41"/>
      <c r="E10" s="41"/>
      <c r="F10" s="41"/>
      <c r="G10" s="41"/>
      <c r="H10" s="205"/>
      <c r="I10" s="205"/>
      <c r="J10" s="205"/>
      <c r="K10" s="203"/>
    </row>
    <row customHeight="1" ht="18.75">
      <c r="A11" s="122" t="s">
        <v>175</v>
      </c>
      <c r="B11" s="123"/>
      <c r="C11" s="123"/>
      <c r="D11" s="123"/>
      <c r="E11" s="123"/>
      <c r="F11" s="123"/>
      <c r="G11" s="61"/>
      <c r="H11" s="205"/>
      <c r="I11" s="205"/>
      <c r="J11" s="205"/>
      <c r="K11" s="203"/>
    </row>
  </sheetData>
  <mergeCells count="15">
    <mergeCell ref="A11:G11"/>
    <mergeCell ref="I6:I7"/>
    <mergeCell ref="A3:K3"/>
    <mergeCell ref="E5:E7"/>
    <mergeCell ref="A5:A7"/>
    <mergeCell ref="B5:B7"/>
    <mergeCell ref="A4:G4"/>
    <mergeCell ref="K6:K7"/>
    <mergeCell ref="I5:K5"/>
    <mergeCell ref="C5:C7"/>
    <mergeCell ref="F5:F7"/>
    <mergeCell ref="G5:G7"/>
    <mergeCell ref="H5:H7"/>
    <mergeCell ref="J6:J7"/>
    <mergeCell ref="D5:D7"/>
  </mergeCells>
  <printOptions horizontalCentered="1"/>
  <pageMargins left="0.37" right="0.37" top="0.56" bottom="0.56" header="0.48" footer="0.48"/>
  <pageSetup paperSize="9" scale="56" pageOrder="downThenOver"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97216-69E3-C486-9D86-33C0100F10BC}" mc:Ignorable="x14ac xr xr2 xr3">
  <sheetPr>
    <outlinePr summaryRight="0"/>
    <pageSetUpPr fitToPage="1"/>
  </sheetPr>
  <dimension ref="A1:G16"/>
  <sheetViews>
    <sheetView topLeftCell="D1" showZeros="0" workbookViewId="0" tabSelected="1">
      <pane ySplit="1" topLeftCell="A2" activePane="bottomLeft" state="frozen"/>
      <selection pane="bottomLeft" activeCell="A1" sqref="A1"/>
    </sheetView>
  </sheetViews>
  <sheetFormatPr defaultColWidth="9.140625" customHeight="1" defaultRowHeight="14.25"/>
  <cols>
    <col min="1" max="1" width="35.28125" customWidth="1"/>
    <col min="2" max="4" width="28.00390625" customWidth="1"/>
    <col min="5" max="7" width="23.8515625" customWidth="1"/>
  </cols>
  <sheetData>
    <row customHeight="1" ht="14.25">
      <c r="A1" s="8"/>
      <c r="B1" s="8"/>
      <c r="C1" s="8"/>
      <c r="D1" s="8"/>
      <c r="E1" s="8"/>
      <c r="F1" s="8"/>
      <c r="G1" s="8"/>
    </row>
    <row customHeight="1" ht="13.5">
      <c r="D2" s="126"/>
      <c r="G2" s="100" t="s">
        <v>601</v>
      </c>
    </row>
    <row customHeight="1" ht="41.25">
      <c r="A3" s="102" t="str">
        <f>"2025"&amp;"年部门项目中期规划预算表"</f>
        <v>2025年部门项目中期规划预算表</v>
      </c>
      <c r="B3" s="102"/>
      <c r="C3" s="102"/>
      <c r="D3" s="102"/>
      <c r="E3" s="102"/>
      <c r="F3" s="102"/>
      <c r="G3" s="102"/>
    </row>
    <row customHeight="1" ht="13.5">
      <c r="A4" s="69" t="str">
        <f>"单位名称："&amp;"昆明经济技术开发区第三小学"</f>
        <v>单位名称：昆明经济技术开发区第三小学</v>
      </c>
      <c r="B4" s="103"/>
      <c r="C4" s="103"/>
      <c r="D4" s="103"/>
      <c r="E4" s="106"/>
      <c r="F4" s="106"/>
      <c r="G4" s="151" t="s">
        <v>3</v>
      </c>
    </row>
    <row customHeight="1" ht="21.75">
      <c r="A5" s="107" t="s">
        <v>281</v>
      </c>
      <c r="B5" s="107" t="s">
        <v>280</v>
      </c>
      <c r="C5" s="107" t="s">
        <v>189</v>
      </c>
      <c r="D5" s="128" t="s">
        <v>603</v>
      </c>
      <c r="E5" s="114" t="s">
        <v>61</v>
      </c>
      <c r="F5" s="75"/>
      <c r="G5" s="76"/>
    </row>
    <row customHeight="1" ht="21.75">
      <c r="A6" s="111"/>
      <c r="B6" s="111"/>
      <c r="C6" s="111"/>
      <c r="D6" s="130"/>
      <c r="E6" s="147" t="str">
        <f>"2025"&amp;"年"</f>
        <v>2025年</v>
      </c>
      <c r="F6" s="128" t="str">
        <f>("2025"+1)&amp;"年"</f>
        <v>2026年</v>
      </c>
      <c r="G6" s="128" t="str">
        <f>("2025"+2)&amp;"年"</f>
        <v>2027年</v>
      </c>
    </row>
    <row customHeight="1" ht="40.5">
      <c r="A7" s="119"/>
      <c r="B7" s="119"/>
      <c r="C7" s="119"/>
      <c r="D7" s="133"/>
      <c r="E7" s="79"/>
      <c r="F7" s="133" t="s">
        <v>60</v>
      </c>
      <c r="G7" s="133"/>
    </row>
    <row customHeight="1" ht="15">
      <c r="A8" s="135">
        <v>1</v>
      </c>
      <c r="B8" s="135">
        <v>2</v>
      </c>
      <c r="C8" s="135">
        <v>3</v>
      </c>
      <c r="D8" s="135">
        <v>4</v>
      </c>
      <c r="E8" s="135">
        <v>5</v>
      </c>
      <c r="F8" s="135">
        <v>6</v>
      </c>
      <c r="G8" s="135">
        <v>7</v>
      </c>
    </row>
    <row customHeight="1" ht="17.25">
      <c r="A9" s="41" t="s">
        <v>73</v>
      </c>
      <c r="B9" s="206"/>
      <c r="C9" s="206"/>
      <c r="D9" s="41"/>
      <c r="E9" s="205">
        <v>5659280</v>
      </c>
      <c r="F9" s="205">
        <v>5227305</v>
      </c>
      <c r="G9" s="205">
        <v>1002000</v>
      </c>
    </row>
    <row customHeight="1" ht="18.75">
      <c r="A10" s="41"/>
      <c r="B10" s="41" t="s">
        <v>607</v>
      </c>
      <c r="C10" s="41" t="s">
        <v>288</v>
      </c>
      <c r="D10" s="41" t="s">
        <v>608</v>
      </c>
      <c r="E10" s="205">
        <v>309700</v>
      </c>
      <c r="F10" s="205"/>
      <c r="G10" s="205"/>
    </row>
    <row customHeight="1" ht="18.75">
      <c r="A11" s="121"/>
      <c r="B11" s="41" t="s">
        <v>607</v>
      </c>
      <c r="C11" s="41" t="s">
        <v>290</v>
      </c>
      <c r="D11" s="41" t="s">
        <v>608</v>
      </c>
      <c r="E11" s="205">
        <v>1698000</v>
      </c>
      <c r="F11" s="205">
        <v>1698000</v>
      </c>
      <c r="G11" s="205"/>
    </row>
    <row customHeight="1" ht="18.75">
      <c r="A12" s="121"/>
      <c r="B12" s="41" t="s">
        <v>607</v>
      </c>
      <c r="C12" s="41" t="s">
        <v>294</v>
      </c>
      <c r="D12" s="41" t="s">
        <v>608</v>
      </c>
      <c r="E12" s="205">
        <v>953280</v>
      </c>
      <c r="F12" s="205">
        <v>953300</v>
      </c>
      <c r="G12" s="205"/>
    </row>
    <row customHeight="1" ht="18.75">
      <c r="A13" s="121"/>
      <c r="B13" s="41" t="s">
        <v>607</v>
      </c>
      <c r="C13" s="41" t="s">
        <v>296</v>
      </c>
      <c r="D13" s="41" t="s">
        <v>608</v>
      </c>
      <c r="E13" s="205">
        <v>1563000</v>
      </c>
      <c r="F13" s="205">
        <v>1435005</v>
      </c>
      <c r="G13" s="205"/>
    </row>
    <row customHeight="1" ht="18.75">
      <c r="A14" s="121"/>
      <c r="B14" s="41" t="s">
        <v>607</v>
      </c>
      <c r="C14" s="41" t="s">
        <v>298</v>
      </c>
      <c r="D14" s="41" t="s">
        <v>608</v>
      </c>
      <c r="E14" s="205">
        <v>133300</v>
      </c>
      <c r="F14" s="205">
        <v>139000</v>
      </c>
      <c r="G14" s="205"/>
    </row>
    <row customHeight="1" ht="18.75">
      <c r="A15" s="121"/>
      <c r="B15" s="41" t="s">
        <v>607</v>
      </c>
      <c r="C15" s="41" t="s">
        <v>310</v>
      </c>
      <c r="D15" s="41" t="s">
        <v>608</v>
      </c>
      <c r="E15" s="205">
        <v>1002000</v>
      </c>
      <c r="F15" s="205">
        <v>1002000</v>
      </c>
      <c r="G15" s="205">
        <v>1002000</v>
      </c>
    </row>
    <row customHeight="1" ht="18.75">
      <c r="A16" s="207" t="s">
        <v>58</v>
      </c>
      <c r="B16" s="208" t="s">
        <v>609</v>
      </c>
      <c r="C16" s="208"/>
      <c r="D16" s="209"/>
      <c r="E16" s="205">
        <v>5659280</v>
      </c>
      <c r="F16" s="205">
        <v>5227305</v>
      </c>
      <c r="G16" s="205">
        <v>1002000</v>
      </c>
    </row>
  </sheetData>
  <mergeCells count="11">
    <mergeCell ref="A16:D16"/>
    <mergeCell ref="B5:B7"/>
    <mergeCell ref="C5:C7"/>
    <mergeCell ref="A5:A7"/>
    <mergeCell ref="G6:G7"/>
    <mergeCell ref="D5:D7"/>
    <mergeCell ref="A3:G3"/>
    <mergeCell ref="A4:D4"/>
    <mergeCell ref="F6:F7"/>
    <mergeCell ref="E6:E7"/>
    <mergeCell ref="E5:G5"/>
  </mergeCells>
  <printOptions horizontalCentered="1"/>
  <pageMargins left="0.37" right="0.37" top="0.56" bottom="0.56" header="0.48" footer="0.48"/>
  <pageSetup paperSize="9" scale="56" pageOrder="downThenOver" orientation="landscape"/>
  <headerFooter>
    <oddHeader>&amp;L&amp;C&amp;R</oddHeader>
    <oddFooter>&amp;L&amp;C&amp;R</oddFooter>
    <evenHeader>&amp;L&amp;C&amp;R</evenHeader>
    <evenFooter>&amp;L&amp;C&amp;R</evenFooter>
  </headerFooter>
</worksheet>
</file>