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'部门项目支出绩效目标表05-2'!$A:$A,'部门项目支出绩效目标表05-2'!$4:$5</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<sst xmlns="http://schemas.openxmlformats.org/spreadsheetml/2006/main" count="2398" uniqueCount="680">
  <si>
    <t>预算01-1表</t>
  </si>
  <si>
    <t>单位名称：中国共产党昆明经济技术开发区工作委员会党群工作部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</si>
  <si>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</si>
  <si>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</si>
  <si>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</si>
  <si>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</si>
  <si>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</si>
  <si>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</si>
  <si>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</si>
  <si>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</si>
  <si>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</si>
  <si>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</si>
  <si>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</si>
  <si>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</si>
  <si>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</si>
  <si>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</si>
  <si>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</si>
  <si>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</si>
  <si>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</si>
  <si>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</si>
  <si>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</si>
  <si>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</si>
  <si>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</si>
  <si>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</si>
  <si>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</si>
  <si>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</si>
  <si>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</si>
  <si>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</si>
  <si>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</si>
  <si>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</si>
  <si>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</si>
  <si>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</si>
  <si>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</si>
  <si>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</si>
  <si>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</si>
  <si>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</si>
  <si>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</si>
  <si>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</si>
  <si>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</si>
  <si>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</si>
  <si>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</si>
  <si>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</si>
  <si>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</si>
  <si>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</si>
  <si>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</si>
  <si>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</si>
  <si>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</si>
  <si>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</si>
  <si>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</si>
  <si>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</si>
  <si>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</si>
  <si>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</si>
  <si>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</si>
  <si>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</si>
  <si>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</si>
  <si>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</si>
  <si>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</si>
  <si>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</si>
  <si>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</si>
  <si>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</si>
  <si>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</si>
  <si>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</si>
  <si>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</si>
  <si>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</si>
  <si>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</si>
  <si>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</si>
  <si>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</si>
  <si>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</si>
  <si>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</si>
  <si>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</si>
  <si>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202</t>
  </si>
  <si>
    <t>中国共产党昆明经济技术开发区工作委员会党群工作部</t>
  </si>
  <si>
    <t>202001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</si>
  <si>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</si>
  <si>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</si>
  <si>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</si>
  <si>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</si>
  <si>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</si>
  <si>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</si>
  <si>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</si>
  <si>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</si>
  <si>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</si>
  <si>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</si>
  <si>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</si>
  <si>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</si>
  <si>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</si>
  <si>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</si>
  <si>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</si>
  <si>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</si>
  <si>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</si>
  <si>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</si>
  <si>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</si>
  <si>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</si>
  <si>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</si>
  <si>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</si>
  <si>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</si>
  <si>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</si>
  <si>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</si>
  <si>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</si>
  <si>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</si>
  <si>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</si>
  <si>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</si>
  <si>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</si>
  <si>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2010102</t>
  </si>
  <si>
    <t>一般行政管理事务</t>
  </si>
  <si>
    <t>20111</t>
  </si>
  <si>
    <t>纪检监察事务</t>
  </si>
  <si>
    <t>2011102</t>
  </si>
  <si>
    <t>20123</t>
  </si>
  <si>
    <t>民族事务</t>
  </si>
  <si>
    <t>2012304</t>
  </si>
  <si>
    <t>民族工作专项</t>
  </si>
  <si>
    <t>20131</t>
  </si>
  <si>
    <t>党委办公厅（室）及相关机构事务</t>
  </si>
  <si>
    <t>2013101</t>
  </si>
  <si>
    <t>行政运行</t>
  </si>
  <si>
    <t>20132</t>
  </si>
  <si>
    <t>组织事务</t>
  </si>
  <si>
    <t>2013202</t>
  </si>
  <si>
    <t>20133</t>
  </si>
  <si>
    <t>宣传事务</t>
  </si>
  <si>
    <t>2013302</t>
  </si>
  <si>
    <t>20134</t>
  </si>
  <si>
    <t>统战事务</t>
  </si>
  <si>
    <t>2013402</t>
  </si>
  <si>
    <t>20135</t>
  </si>
  <si>
    <t>对外联络事务</t>
  </si>
  <si>
    <t>2013502</t>
  </si>
  <si>
    <t>20136</t>
  </si>
  <si>
    <t>其他共产党事务支出</t>
  </si>
  <si>
    <t>2013602</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</si>
  <si>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</si>
  <si>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</si>
  <si>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</si>
  <si>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</si>
  <si>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</si>
  <si>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</si>
  <si>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</si>
  <si>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</si>
  <si>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</si>
  <si>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</si>
  <si>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</si>
  <si>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</si>
  <si>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</si>
  <si>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</si>
  <si>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</si>
  <si>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</si>
  <si>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</si>
  <si>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</si>
  <si>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</si>
  <si>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</si>
  <si>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</si>
  <si>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</si>
  <si>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</si>
  <si>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</si>
  <si>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</si>
  <si>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</si>
  <si>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</si>
  <si>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</si>
  <si>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</si>
  <si>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</si>
  <si>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</si>
  <si>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</si>
  <si>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</si>
  <si>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</si>
  <si>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</si>
  <si>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</si>
  <si>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</si>
  <si>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</si>
  <si>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</si>
  <si>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</si>
  <si>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</si>
  <si>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</si>
  <si>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</si>
  <si>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</si>
  <si>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</si>
  <si>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</si>
  <si>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</si>
  <si>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</si>
  <si>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</si>
  <si>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</si>
  <si>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</si>
  <si>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</si>
  <si>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</si>
  <si>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</si>
  <si>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</si>
  <si>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</si>
  <si>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</si>
  <si>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</si>
  <si>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</si>
  <si>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</si>
  <si>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</si>
  <si>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</si>
  <si>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</si>
  <si>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</si>
  <si>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</si>
  <si>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</si>
  <si>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</si>
  <si>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</si>
  <si>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</si>
  <si>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</si>
  <si>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</si>
  <si>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</si>
  <si>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</si>
  <si>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</si>
  <si>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</si>
  <si>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</si>
  <si>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</si>
  <si>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</si>
  <si>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</si>
  <si>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</si>
  <si>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</si>
  <si>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</si>
  <si>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</si>
  <si>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</si>
  <si>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</si>
  <si>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</si>
  <si>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</si>
  <si>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</si>
  <si>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</si>
  <si>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</si>
  <si>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</si>
  <si>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</si>
  <si>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</si>
  <si>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530184251100003621407</t>
  </si>
  <si>
    <t>行政人员绩效奖励</t>
  </si>
  <si>
    <t>30103</t>
  </si>
  <si>
    <t>奖金</t>
  </si>
  <si>
    <t>530184251100003621417</t>
  </si>
  <si>
    <t>行政人员基本支出工资</t>
  </si>
  <si>
    <t>30101</t>
  </si>
  <si>
    <t>基本工资</t>
  </si>
  <si>
    <t>30102</t>
  </si>
  <si>
    <t>津贴补贴</t>
  </si>
  <si>
    <t>530184251100003626053</t>
  </si>
  <si>
    <t>社会保障缴费</t>
  </si>
  <si>
    <t>30108</t>
  </si>
  <si>
    <t>机关事业单位基本养老保险缴费</t>
  </si>
  <si>
    <t>30109</t>
  </si>
  <si>
    <t>职业年金缴费</t>
  </si>
  <si>
    <t>30110</t>
  </si>
  <si>
    <t>职工基本医疗保险缴费</t>
  </si>
  <si>
    <t>30112</t>
  </si>
  <si>
    <t>其他社会保障缴费</t>
  </si>
  <si>
    <t>530184251100003626072</t>
  </si>
  <si>
    <t>30113</t>
  </si>
  <si>
    <t>530184251100003626080</t>
  </si>
  <si>
    <t>一般公用经费</t>
  </si>
  <si>
    <t>30201</t>
  </si>
  <si>
    <t>办公费</t>
  </si>
  <si>
    <t>30207</t>
  </si>
  <si>
    <t>邮电费</t>
  </si>
  <si>
    <t>30211</t>
  </si>
  <si>
    <t>差旅费</t>
  </si>
  <si>
    <t>30213</t>
  </si>
  <si>
    <t>维修（护）费</t>
  </si>
  <si>
    <t>30216</t>
  </si>
  <si>
    <t>培训费</t>
  </si>
  <si>
    <t>30229</t>
  </si>
  <si>
    <t>福利费</t>
  </si>
  <si>
    <t>30239</t>
  </si>
  <si>
    <t>其他交通费用</t>
  </si>
  <si>
    <t>530184251100003627885</t>
  </si>
  <si>
    <t>对个人和家庭补助</t>
  </si>
  <si>
    <t>30305</t>
  </si>
  <si>
    <t>生活补助</t>
  </si>
  <si>
    <t>530184251100003627886</t>
  </si>
  <si>
    <t>工会经费</t>
  </si>
  <si>
    <t>30228</t>
  </si>
  <si>
    <t>530184251100003627902</t>
  </si>
  <si>
    <t>离退休人员经费</t>
  </si>
  <si>
    <t>30302</t>
  </si>
  <si>
    <t>退休费</t>
  </si>
  <si>
    <t>530184251100003627903</t>
  </si>
  <si>
    <t>遗属补助及抚恤金</t>
  </si>
  <si>
    <t>30304</t>
  </si>
  <si>
    <t>抚恤金</t>
  </si>
  <si>
    <t>530184251100003627904</t>
  </si>
  <si>
    <t>应休未休带薪工作补贴</t>
  </si>
  <si>
    <t>30199</t>
  </si>
  <si>
    <t>其他工资福利支出</t>
  </si>
  <si>
    <t>530184251100003627905</t>
  </si>
  <si>
    <t>30217</t>
  </si>
  <si>
    <t>530184251100003627906</t>
  </si>
  <si>
    <t>行政人员公务交通补贴</t>
  </si>
  <si>
    <t>530184251100003839608</t>
  </si>
  <si>
    <t>编外合同制人员公用经费</t>
  </si>
  <si>
    <t>530184251100003839609</t>
  </si>
  <si>
    <t>劳务派遣人员经费</t>
  </si>
  <si>
    <t>30226</t>
  </si>
  <si>
    <t>劳务费</t>
  </si>
  <si>
    <t>530184251100003839625</t>
  </si>
  <si>
    <t>残疾人保障金</t>
  </si>
  <si>
    <t>30299</t>
  </si>
  <si>
    <t>其他商品和服务支出</t>
  </si>
  <si>
    <t>预算05-1表</t>
  </si>
  <si>
    <t>项目分类</t>
  </si>
  <si>
    <t>项目单位</t>
  </si>
  <si>
    <t>经济科目编码</t>
  </si>
  <si>
    <t>经济科目名称</t>
  </si>
  <si>
    <t>本年拨款</t>
  </si>
  <si>
    <t>其中：本次下达</t>
  </si>
  <si>
    <t>专项业务类</t>
  </si>
  <si>
    <t>530184210000000000873</t>
  </si>
  <si>
    <t>两新组织党委党建专项经费</t>
  </si>
  <si>
    <t>530184210000000000917</t>
  </si>
  <si>
    <t>干部人事档案编撰经费</t>
  </si>
  <si>
    <t>530184210000000000959</t>
  </si>
  <si>
    <t>基层党建专项经费</t>
  </si>
  <si>
    <t>530184210000000000968</t>
  </si>
  <si>
    <t>宣传思想专项经费</t>
  </si>
  <si>
    <t>30202</t>
  </si>
  <si>
    <t>印刷费</t>
  </si>
  <si>
    <t>530184210000000000970</t>
  </si>
  <si>
    <t>廉责专项经费</t>
  </si>
  <si>
    <t>530184210000000000972</t>
  </si>
  <si>
    <t>人大代表政协委员联络专项经费</t>
  </si>
  <si>
    <t>530184210000000000974</t>
  </si>
  <si>
    <t>统战专项经费</t>
  </si>
  <si>
    <t>530184210000000001072</t>
  </si>
  <si>
    <t>专业技术人员管理经费</t>
  </si>
  <si>
    <t>530184210000000001316</t>
  </si>
  <si>
    <t>综合专项经费</t>
  </si>
  <si>
    <t>530184221100000207743</t>
  </si>
  <si>
    <t>巡察专项经费</t>
  </si>
  <si>
    <t>530184221100000811348</t>
  </si>
  <si>
    <t>非同级财政拨款收入经费</t>
  </si>
  <si>
    <t>民生类</t>
  </si>
  <si>
    <t>530184210000000000891</t>
  </si>
  <si>
    <t>老干专项经费</t>
  </si>
  <si>
    <t>530184241100002967340</t>
  </si>
  <si>
    <t>民族专项经费</t>
  </si>
  <si>
    <t>事业发展类</t>
  </si>
  <si>
    <t>530184210000000000942</t>
  </si>
  <si>
    <t>工商联专项经费</t>
  </si>
  <si>
    <t>530184210000000001041</t>
  </si>
  <si>
    <t>政府采购经费</t>
  </si>
  <si>
    <t>31002</t>
  </si>
  <si>
    <t>办公设备购置</t>
  </si>
  <si>
    <t>530184221100000210619</t>
  </si>
  <si>
    <t>人事综合管理经费</t>
  </si>
  <si>
    <t>预算05-2表</t>
  </si>
  <si>
    <t>项目年度绩效目标</t>
  </si>
  <si>
    <t>一级指标</t>
  </si>
  <si>
    <t>二级指标</t>
  </si>
  <si>
    <t>三级指标</t>
  </si>
  <si>
    <t>指标性质</t>
  </si>
  <si>
    <t>指标值</t>
  </si>
  <si>
    <t>度量单位</t>
  </si>
  <si>
    <t>指标属性</t>
  </si>
  <si>
    <t>指标内容</t>
  </si>
  <si>
    <t>参照《昆明市工商业联合会工作要点》要求，用于区工商联创新会员服务，深入开展联谊交友、谈心谈话和释疑解惑工作营造民营经济人士安心谋发展的良好氛围，在“心近”与“身近”并重上下功夫。</t>
  </si>
  <si>
    <t>产出指标</t>
  </si>
  <si>
    <t>数量指标</t>
  </si>
  <si>
    <t>开展“商会党建品牌建设年”活动</t>
  </si>
  <si>
    <t>=</t>
  </si>
  <si>
    <t>次</t>
  </si>
  <si>
    <t>定量指标</t>
  </si>
  <si>
    <t>反映开展“商会党建品牌建设年”活动次数</t>
  </si>
  <si>
    <t>参照《昆明市工商业联合会2024年工作要点》要求，用于2024年度区工商联创新会员服务，深入开展联谊交友、谈心谈话和释疑解惑工作营造民营经济人士安心谋发展的良好氛围，在“心近”与“身近”并重上下功夫。</t>
  </si>
  <si>
    <t>开展推动光彩事业发展活动</t>
  </si>
  <si>
    <t>反映开展推动光彩事业发展活动次数</t>
  </si>
  <si>
    <t>质量指标</t>
  </si>
  <si>
    <t>工作任务完成率</t>
  </si>
  <si>
    <t>&gt;=</t>
  </si>
  <si>
    <t>90</t>
  </si>
  <si>
    <t>%</t>
  </si>
  <si>
    <t>反映举办经开区工商联系列活动完成情况</t>
  </si>
  <si>
    <t>时效指标</t>
  </si>
  <si>
    <t>工作完成时限</t>
  </si>
  <si>
    <t>2025年12月31日前</t>
  </si>
  <si>
    <t>年</t>
  </si>
  <si>
    <t>定性指标</t>
  </si>
  <si>
    <t>反映举办经开区工商联系列活动完成时限</t>
  </si>
  <si>
    <t>成本指标</t>
  </si>
  <si>
    <t>经济成本指标</t>
  </si>
  <si>
    <t>&lt;=</t>
  </si>
  <si>
    <t>预算批复</t>
  </si>
  <si>
    <t>元</t>
  </si>
  <si>
    <t>根据预算批复，项目成本控制在预算批复范围内</t>
  </si>
  <si>
    <t>效益指标</t>
  </si>
  <si>
    <t>社会效益</t>
  </si>
  <si>
    <t>举办经开区工商联系列活动，增强会员企业凝聚力</t>
  </si>
  <si>
    <t>明显增强</t>
  </si>
  <si>
    <t>是/否</t>
  </si>
  <si>
    <t>反映举办经开区工商联系列活动，增强会员企业凝聚力</t>
  </si>
  <si>
    <t>满意度指标</t>
  </si>
  <si>
    <t>服务对象满意度</t>
  </si>
  <si>
    <t>经开区工商联企业会员满意度</t>
  </si>
  <si>
    <t>反映参会人员对会议满意度</t>
  </si>
  <si>
    <t>开展法规政策和相关业务培训、社区“一家亲”工作站建设等，促进民族团结和社会和谐稳定，有效推动我区经济社会快速发展。</t>
  </si>
  <si>
    <t>法规政策宣传</t>
  </si>
  <si>
    <t>项</t>
  </si>
  <si>
    <t>社区居民进行法规政策宣传</t>
  </si>
  <si>
    <t>民宗专项经费</t>
  </si>
  <si>
    <t>该经费本年预计用于完成宗教界代表人士、少数民族代表人士走访慰问、给予辖区宗教界人士一定困难补助、为民间信仰场所更换购置消防器材、开展法规政策和相关业务培训、社区“一家亲”工作站建设等，切实做好经开区民族宗教各项工作，维护少数民族合法权益，促进民族团结和社会和谐稳定，有效推动我区经济社会快速发展。</t>
  </si>
  <si>
    <t>计划目标完成率</t>
  </si>
  <si>
    <t>100</t>
  </si>
  <si>
    <t>计划目标完成率达100%</t>
  </si>
  <si>
    <t>完成年初计划工作</t>
  </si>
  <si>
    <t>2025年12月31日</t>
  </si>
  <si>
    <t>2025年12月31日前完成年初计划工作</t>
  </si>
  <si>
    <t>促进民族团结社会和谐稳定</t>
  </si>
  <si>
    <t>有效促进</t>
  </si>
  <si>
    <t>80</t>
  </si>
  <si>
    <t>服务对象满意度大于80%</t>
  </si>
  <si>
    <t>工作任务完成率达到90%，整理聘用人员干部人事档案及组织机构沿革史工作较上年显著提升。</t>
  </si>
  <si>
    <t>整理聘用人员干部人事档案份数</t>
  </si>
  <si>
    <t>份</t>
  </si>
  <si>
    <t>反映干部人事档案的数量</t>
  </si>
  <si>
    <t>年度内预计整理聘用人员干部人事档案及组织机构沿革史份数100份，工作任务完成率达到90%，整理聘用人员干部人事档案及组织机构沿革史工作较上年显著提升。</t>
  </si>
  <si>
    <t>工作任务完成率=完成的工作任务/工作总任务*100%</t>
  </si>
  <si>
    <t>项目实际完成时间与计划完成时间的比较，用以反映和考核项目产出时效目标的实现程度</t>
  </si>
  <si>
    <t>整理聘用人员干部人事档案工作较上年提升情况</t>
  </si>
  <si>
    <t>显著提升</t>
  </si>
  <si>
    <t>管委会干部职工满意度</t>
  </si>
  <si>
    <t>管委会干部职工满意度的满意率</t>
  </si>
  <si>
    <t>①根据市级要求按季度购买领导学习书籍；围绕省市区重点工作组织开展专题学习讲座、队伍培训；②按照市级要求，组建讲师团在区内开展宣讲；③做好党报党刊及内刊的征订工作；④购买中心组学习材料和相关学习资料印制等；⑤自主编辑出版《自贸昆明》刊物，双月刊，每2个月出刊1期，全年共出刊6期，每期发放480余册。</t>
  </si>
  <si>
    <t>理论武装专题学习讲座场次</t>
  </si>
  <si>
    <t>场</t>
  </si>
  <si>
    <t>反映举办专题学习的场次</t>
  </si>
  <si>
    <t>①根据市级要求按季度购买领导学习书籍；围绕省市区重点工作组织开展专题学习讲座、队伍培训；延续与商务部《商务年鉴》合作宣传等。②按照市级要求，组建讲师团在区内开展宣讲；③根据市委对党报党刊征订工作会有关要求,做好党报党刊及内刊的征订工作，此项工作的完成情况已列入市级对党工委、管委会年终目标考核。④购买中心组学习材料和相关学习资料印制、根据学习内容邀请授课老师，并支付授课费等。⑤自主编辑出版《自贸昆明》刊物，双月刊，每2个月出刊1期，全年共出刊6期，每期发放480余册。</t>
  </si>
  <si>
    <t>专题培训和讲座场次</t>
  </si>
  <si>
    <t>反应举办专题培训和讲座的数量</t>
  </si>
  <si>
    <t>理论学习中心组学习次数</t>
  </si>
  <si>
    <t>次/季度</t>
  </si>
  <si>
    <t>反映理论学习中心组学习的次数</t>
  </si>
  <si>
    <t>年度出刊数量</t>
  </si>
  <si>
    <t>期</t>
  </si>
  <si>
    <t>反映年度出刊期数</t>
  </si>
  <si>
    <t>反映年度工作完成情况</t>
  </si>
  <si>
    <t>宣传内容覆盖率</t>
  </si>
  <si>
    <t>反映宣传覆盖率</t>
  </si>
  <si>
    <t>提升理论武装的质量效益</t>
  </si>
  <si>
    <t>反映提升理论武装的质量效益</t>
  </si>
  <si>
    <t>各部门及群众满意度</t>
  </si>
  <si>
    <t>反映群众的满意率</t>
  </si>
  <si>
    <t>服务离退休干部职工，落实政治待遇及生活待遇，提高满意度； 让老同志开阔眼界，休养身体，振奋精神，增进身心健康。</t>
  </si>
  <si>
    <t>组织活动次数</t>
  </si>
  <si>
    <t>反映组织活动的次数</t>
  </si>
  <si>
    <t>为老干部订阅报刊数量</t>
  </si>
  <si>
    <t>反映为老干部订阅报刊的份数</t>
  </si>
  <si>
    <t>发放退休人员生活补贴人数</t>
  </si>
  <si>
    <t>70</t>
  </si>
  <si>
    <t>人</t>
  </si>
  <si>
    <t>反映发放生活补贴的人次</t>
  </si>
  <si>
    <t>各项工作任务完成率</t>
  </si>
  <si>
    <t>提升退休老干部提高必要的政治待遇和生活待遇</t>
  </si>
  <si>
    <t>退休干部反馈情况</t>
  </si>
  <si>
    <t>退休老干部满意度</t>
  </si>
  <si>
    <t>非同级财政拨款收入按要求完成上级安排的任务。</t>
  </si>
  <si>
    <t>完成上级要求的项目数量</t>
  </si>
  <si>
    <t>个</t>
  </si>
  <si>
    <t>反映重点任务落实推进等情况</t>
  </si>
  <si>
    <t>可持续影响</t>
  </si>
  <si>
    <t>全面提升对问题的发现、协调处置能力</t>
  </si>
  <si>
    <t>社会公众满意度</t>
  </si>
  <si>
    <t>社会公众对项目实施情况的满意程度</t>
  </si>
  <si>
    <t>开展党组织书记、两新组织关键人培训1期，万名党员进党校培训，通过党建工作的开展，促进两新组织发展，充分发挥党组织在两新组织中的“两个作用。</t>
  </si>
  <si>
    <t>党组织书记、两新组织关键人培训</t>
  </si>
  <si>
    <t>反映培训的期数、人数和时间</t>
  </si>
  <si>
    <t>年度内预计完成两新组织党群服务中心及分中心改造提升数量6个，示范点位改造提升10个，开展党组织书记、两新组织关键人培训1期，万名党员进党校培训5次，接待参观调研30场，通过党建工作的开展，促进两新组织发展，充分发挥党组织在两新组织中的“两个作用。</t>
  </si>
  <si>
    <t>万名党员进党校培训</t>
  </si>
  <si>
    <t>反映培训的次数</t>
  </si>
  <si>
    <t>年度目标任务完成率</t>
  </si>
  <si>
    <t>通过党建工作的开展，促进两新组织发展</t>
  </si>
  <si>
    <t>明显促进两新组织发展</t>
  </si>
  <si>
    <t>通过开展党的建设相关活动，促进“两新”组织生产经营健康发展。</t>
  </si>
  <si>
    <t>充分发挥党组织在两新组织中的“两个作用”</t>
  </si>
  <si>
    <t>充分发挥两个作用</t>
  </si>
  <si>
    <t>符合上级关于“两新”组织示范点打造经费补助政策</t>
  </si>
  <si>
    <t>受益对象满意度</t>
  </si>
  <si>
    <t>反映获补助受益对象的满意程度。</t>
  </si>
  <si>
    <t>年度内预计开展党风廉政宣传教育，办公、党风廉政业务培训、巡察工作，党风廉政建设责任制互联网+“两个责任”监督管理系统维护1次，各项工作任务完成率达90%，互联网+“两个责任”强化监督执纪常态化，显著提升对党员和公职人员的约束性。</t>
  </si>
  <si>
    <t>党风廉政宣传教育</t>
  </si>
  <si>
    <t>反映宣传教育活动的场次</t>
  </si>
  <si>
    <t>年度内预计开展党风廉政宣传教育2场，办公、党风廉政业务培训、巡察工作200人，党风廉政建设责任制互联网+“两个责任”监督管理系统维护1次，各项工作任务完成率达90%，互联网+“两个责任”强化监督执纪常态化，显著提升对党员和公职人员的约束性。</t>
  </si>
  <si>
    <t>办公、党风廉政业务培训、巡察工作</t>
  </si>
  <si>
    <t>200</t>
  </si>
  <si>
    <t>反映党风廉政业务培训、巡察次数</t>
  </si>
  <si>
    <t>党风廉政建设责任制互联网+“两个责任”监督管理系统维护</t>
  </si>
  <si>
    <t>反映网络维护的次数</t>
  </si>
  <si>
    <t>反映警示教育工作的工作完成情况</t>
  </si>
  <si>
    <t>互联网+“两个责任”强化监督执纪常态化，显著提升对党员和公职人员的约束性。</t>
  </si>
  <si>
    <t>显著提升对党员和公职人员的约束性</t>
  </si>
  <si>
    <t>强化监督执纪常态化，加强对党员和公职人员的约束性。</t>
  </si>
  <si>
    <t>反腐倡廉专项工作服务群众满意度</t>
  </si>
  <si>
    <t>反映群众满意度</t>
  </si>
  <si>
    <t>年度内购置设备验收通过率达100%，购置设备利用率达90%，设备使用年限10年以上。</t>
  </si>
  <si>
    <t>购置设备数量</t>
  </si>
  <si>
    <t>台（套）</t>
  </si>
  <si>
    <t>反映购置数量完成情况。</t>
  </si>
  <si>
    <t>年度内预计购置设备数量3台，验收通过率达100%，购置设备利用率达90%，设备使用年限10年以上。</t>
  </si>
  <si>
    <t>验收通过率</t>
  </si>
  <si>
    <t>反映设备购置的产品质量情况。
验收通过率=（通过验收的购置数量/购置总数量）*100%。</t>
  </si>
  <si>
    <t>购置设备利用率</t>
  </si>
  <si>
    <t>反映设备利用情况。
设备利用率=（投入使用设备数/购置设备总数）*100%。</t>
  </si>
  <si>
    <t>设备使用年限</t>
  </si>
  <si>
    <t>反映新投入设备使用年限情况。</t>
  </si>
  <si>
    <t>使用人员满意度</t>
  </si>
  <si>
    <t>反映服务对象对购置设备的整体满意情况。
使用人员满意度=（对购置设备满意的人数/问卷调查人数）*100%。</t>
  </si>
  <si>
    <t>全面提升对问题的发现、协调处置能力。</t>
  </si>
  <si>
    <t>经费保障人数</t>
  </si>
  <si>
    <t>反映经费保障人数</t>
  </si>
  <si>
    <t>年度内预计经费保障人数60人，保障办室数量14个，归档档案办室数量14个，全面提升对问题的发现、协调处置能力。</t>
  </si>
  <si>
    <t>日</t>
  </si>
  <si>
    <t>有所提升</t>
  </si>
  <si>
    <t>各办室工作人员满意率</t>
  </si>
  <si>
    <t>反映服务对象的满意率</t>
  </si>
  <si>
    <t>全区专业技术人员管理和职称评审工作经费。专家评审费、会议费，区属企事业单位高层次人才推荐评审经费、购买职称网络评审信息服务费用、购买专业技术职务任职资格辅助性服务等。区属企事业单位职称申报前工作部署和培训费用。</t>
  </si>
  <si>
    <t>专家工作站、博士后工作站或高层次人才推荐人数</t>
  </si>
  <si>
    <t>名</t>
  </si>
  <si>
    <t>反映推荐人员的层次</t>
  </si>
  <si>
    <t>参加培训的企业、单位数量</t>
  </si>
  <si>
    <t>家</t>
  </si>
  <si>
    <t>反映参加培训的企业数量</t>
  </si>
  <si>
    <t>参加培训的人员数量</t>
  </si>
  <si>
    <t>反映参加培训会的数量</t>
  </si>
  <si>
    <t>职称收件数</t>
  </si>
  <si>
    <t>人次</t>
  </si>
  <si>
    <t>反映收件数量</t>
  </si>
  <si>
    <t>查验材料证实性数量</t>
  </si>
  <si>
    <t>反映查验材料数量</t>
  </si>
  <si>
    <t>统计企业数量</t>
  </si>
  <si>
    <t>反映辖区企业数量</t>
  </si>
  <si>
    <t>显著提升职称政策影响力</t>
  </si>
  <si>
    <t>反映显著提升职称政策影响力</t>
  </si>
  <si>
    <t>专业技术人员满意度</t>
  </si>
  <si>
    <t>反映专业技术人员满意度</t>
  </si>
  <si>
    <t>巡察任务完成率、巡察覆盖率达90%，巡察结果公开率达95%，问题整改落实率达90%。</t>
  </si>
  <si>
    <t>参与巡察人数</t>
  </si>
  <si>
    <t>反映参与检查核查的工作人数。</t>
  </si>
  <si>
    <t>年度内预计参与巡察人数12人，完成巡察报告数量3个,开展巡察次数3次，巡察任务完成率、巡察覆盖率达90%，巡察结果公开率达95%，问题整改落实率达90%。</t>
  </si>
  <si>
    <t>巡察任务完成率</t>
  </si>
  <si>
    <t>反映巡察工作的执行情况。
巡察任务完成率=实际完成巡察任务数/计划完成巡察任务数*100%</t>
  </si>
  <si>
    <t>巡察覆盖率</t>
  </si>
  <si>
    <t>反映巡察工作覆盖面情况。
巡察覆盖率=实际完成巡察覆盖面/巡察计划覆盖面*100%</t>
  </si>
  <si>
    <t>项目完成时间</t>
  </si>
  <si>
    <t>反映是否按时完成检查核查任务。</t>
  </si>
  <si>
    <t>巡察结果公开率</t>
  </si>
  <si>
    <t>95</t>
  </si>
  <si>
    <t>反映相关巡察结果依法公开情况。巡察结果公开率=实际公开数量/应当公开数量*100%</t>
  </si>
  <si>
    <t>问题整改落实率</t>
  </si>
  <si>
    <t>99</t>
  </si>
  <si>
    <t>反映检查核查发现问题的整改落实情况。
问题整改落实率=（实际整改问题数/现场检查发现问题数）*100%</t>
  </si>
  <si>
    <t>部门人员及群众满意度</t>
  </si>
  <si>
    <t>反映服务对象对检查核查工作的整体满意情况。</t>
  </si>
  <si>
    <t>年度内预计组织承办部门完成昆明市人大、政协交办的建议、提案办理工作完成数量1件，各项工作任务完成率达90%，显著提升昆明市人大、政协交办的建议、提案办理工作。</t>
  </si>
  <si>
    <t>组织承办部门完成昆明市人大、政协交办的建议、提案办理工作完成数量</t>
  </si>
  <si>
    <t>件</t>
  </si>
  <si>
    <t>反映办理昆明市人大、政协交办的建议、提案工作的效率</t>
  </si>
  <si>
    <t>组织承办部门完成昆明市人大、政协交办的建议、提案办理工作的时间</t>
  </si>
  <si>
    <t>反映办理昆明市人大、政协交办的建议、提案工作的时间</t>
  </si>
  <si>
    <t>显著提升昆明市人大、政协交办的建议、提案办理工作</t>
  </si>
  <si>
    <t>反映完成昆明市人大、政协交办的建议、提案办理工作的作用</t>
  </si>
  <si>
    <t>人大代表服务对象满意度</t>
  </si>
  <si>
    <t>反映对人大政协工作的满意度</t>
  </si>
  <si>
    <t>政协满意度</t>
  </si>
  <si>
    <t>反映对政协工作的满意度</t>
  </si>
  <si>
    <t>年度内预计组织培训期数1期。培训人员合格率、培训出勤率、参训率达90%；圆满组织事业单位人事干部业务培训，提升人事综合管理水平。</t>
  </si>
  <si>
    <t>组织培训期数</t>
  </si>
  <si>
    <t>反映预算部门（单位）组织开展各类培训的期数。</t>
  </si>
  <si>
    <t>年度内预计组织培训期数1期等，培训参加人次40次。开展招聘的次数1次，培训人员合格率、培训出勤率、参训率达90%，顺利完成公务员招录、事业单位公开招聘工作；圆满组织事业单位人事干部业务培训，提升人事综合管理水平。</t>
  </si>
  <si>
    <t>培训参加人次</t>
  </si>
  <si>
    <t>40</t>
  </si>
  <si>
    <t>反映预算部门（单位）组织开展各类培训的人次。</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</si>
  <si>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</si>
  <si>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</si>
  <si>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</si>
  <si>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</si>
  <si>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</si>
  <si>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</si>
  <si>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圆满组织事业单位人事干部业务培训，提升人事综合管理水平。</t>
  </si>
  <si>
    <t>参训人员满意度</t>
  </si>
  <si>
    <t>反映参训人员对培训内容、讲师授课、课程设置和培训效果等的满意度。
参训人员满意度=（对培训整体满意的参训人数/参训总人数）*100%</t>
  </si>
  <si>
    <t>传达学习贯彻中央、省市委相关统战会议精神；执行《昆明市关于加强新的社会阶层人士统战工作的实施意见》，开展好相应工作。</t>
  </si>
  <si>
    <t>创建区级新的社会阶层人士实践创新基地家数</t>
  </si>
  <si>
    <t>反映创建区级新的社会阶层人士实践创新基地家数</t>
  </si>
  <si>
    <t>传达学习贯彻中央、省市委相关统战会议精神；建立健全并及时更新统战工作对象（民营经济人士、台胞、台属、台商、海外侨胞、归侨侨属、新的社会阶层人士等）数据库；全年组织统战工作对象座谈会或联谊交流活动不少于1次；执行《昆明市关于加强新的社会阶层人士统战工作的实施意见》，开展好相应工作。</t>
  </si>
  <si>
    <t>开展课题调研个数</t>
  </si>
  <si>
    <t>反映开展课题调研个数</t>
  </si>
  <si>
    <t>促进政党关系、民族关系阶层关系、海内外台胞等关系和谐</t>
  </si>
  <si>
    <t>促进</t>
  </si>
  <si>
    <t>反映促进政党关系、民族关系、阶层关系、海内外台胞等关系和谐</t>
  </si>
  <si>
    <t>统战工作对象满意度</t>
  </si>
  <si>
    <t>反映统战工作对象的的反馈情况</t>
  </si>
  <si>
    <t xml:space="preserve">  为做好全区党组织及党员领导干部的党员教育工作，根据上级组织部门要求，需征订一定数量的党刊、报刊及先进人物优秀事迹等书籍。对党建工作经验做法进行宣传、报道，鼓励党务工作者信息创作。为严格执行党费工作相关制度规定，指导推动各基层党（工）认真落实党费监管责任。</t>
  </si>
  <si>
    <t>发放驻村队员补贴</t>
  </si>
  <si>
    <t>反映发放补贴的人数</t>
  </si>
  <si>
    <t xml:space="preserve">  为做好全区党组织及党员领导干部的党员教育工作，根据上级组织部门要求，需征订一定数量的党刊、报刊及先进人物优秀事迹等书籍。对党建工作经验做法进行宣传、报道，鼓励党务工作者信息创作。为严格执行党费工作相关制度规定，指导推动各基层党（工）认真落实党费监管责任，根据上级安排部署，对党群工作部代区党工委管理的党费及下辖六个基层党（工）委党费2021年-2024年的收缴、使用和管理进行专项审计。</t>
  </si>
  <si>
    <t>组工信息宣传完成时限</t>
  </si>
  <si>
    <t>党员教育及培训工作完成时限</t>
  </si>
  <si>
    <t>发展党员工作完成时限</t>
  </si>
  <si>
    <t>驻村工作队员工作完成时限</t>
  </si>
  <si>
    <t>基础业务工作完成时限</t>
  </si>
  <si>
    <t>基层党建工作成效</t>
  </si>
  <si>
    <t>基层党建工作开展情况</t>
  </si>
  <si>
    <t>群众及党员满意率</t>
  </si>
  <si>
    <t>群众及党员反馈情况</t>
  </si>
  <si>
    <t>预算06表</t>
  </si>
  <si>
    <t>政府性基金预算支出预算表</t>
  </si>
  <si>
    <t>政府性基金预算支出</t>
  </si>
  <si>
    <t>说明：中国共产党昆明经济技术开发区工作委员会党群工作部无政府性基金预算支出预算，此表无数据。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</si>
  <si>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</si>
  <si>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</si>
  <si>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</si>
  <si>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</si>
  <si>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</si>
  <si>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</si>
  <si>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</si>
  <si>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</si>
  <si>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</si>
  <si>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</si>
  <si>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</si>
  <si>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昆明经开区（自贸试验区昆明片区）2025年《自贸昆明》服务</t>
  </si>
  <si>
    <t>公文用纸、资料汇编、信封印刷服务</t>
  </si>
  <si>
    <t>便携式打印机</t>
  </si>
  <si>
    <t>A4彩色打印机</t>
  </si>
  <si>
    <t>台</t>
  </si>
  <si>
    <t>彩色打印机</t>
  </si>
  <si>
    <t>办公桌</t>
  </si>
  <si>
    <t>张</t>
  </si>
  <si>
    <t>保密柜</t>
  </si>
  <si>
    <t>组</t>
  </si>
  <si>
    <t>票据打印机</t>
  </si>
  <si>
    <t>碎纸机</t>
  </si>
  <si>
    <t>文件柜</t>
  </si>
  <si>
    <t>执法记录仪</t>
  </si>
  <si>
    <t>宣传材料及部门资料印制服务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</si>
  <si>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</si>
  <si>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</si>
  <si>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</si>
  <si>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</si>
  <si>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</si>
  <si>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</si>
  <si>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</si>
  <si>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</si>
  <si>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专项审计</t>
  </si>
  <si>
    <t>B0302 审计服务</t>
  </si>
  <si>
    <t>B 政府履职辅助性服务</t>
  </si>
  <si>
    <t>为严格执行党费工作相关制度规定，进行专项审计。</t>
  </si>
  <si>
    <t>昆明市智慧党建（一期）“两系统”经开区部分项目年度网络通讯线路及附属音视频功能设备租赁</t>
  </si>
  <si>
    <t>B1003 网络接入服务</t>
  </si>
  <si>
    <t>B1104 印刷和出版服务</t>
  </si>
  <si>
    <t>专业技术职务任职资格辅助性服务</t>
  </si>
  <si>
    <t>A1604 行业职业资格准入和水平评价管理服务</t>
  </si>
  <si>
    <t>A 公共服务</t>
  </si>
  <si>
    <t>职称评审信息技术服务</t>
  </si>
  <si>
    <t>B0701 评审服务</t>
  </si>
  <si>
    <t>预算绩效管理服务</t>
  </si>
  <si>
    <t>B0702 评估和评价服务</t>
  </si>
  <si>
    <t>编外人员招聘考务服务</t>
  </si>
  <si>
    <t>A0203 艺术活动、考试组织实施服务</t>
  </si>
  <si>
    <t>事业单位公开招聘面试服务</t>
  </si>
  <si>
    <t>部门资料印刷服务</t>
  </si>
  <si>
    <t>预算09-1表</t>
  </si>
  <si>
    <t>单位名称（项目）</t>
  </si>
  <si>
    <t>地区</t>
  </si>
  <si>
    <t>说明：中国共产党昆明经济技术开发区工作委员会党群工作部无对下转移支付预算，此表无数据。</t>
  </si>
  <si>
    <t>预算09-2表</t>
  </si>
  <si>
    <t>说明：中国共产党昆明经济技术开发区工作委员会党群工作部无对下转移支付绩效目标，此表无数据。</t>
  </si>
  <si>
    <t xml:space="preserve">预算10表
</t>
  </si>
  <si>
    <t>资产类别</t>
  </si>
  <si>
    <t>资产分类代码.名称</t>
  </si>
  <si>
    <t>资产名称</t>
  </si>
  <si>
    <t>计量单位</t>
  </si>
  <si>
    <t>财政部门批复数（元）</t>
  </si>
  <si>
    <t>单价</t>
  </si>
  <si>
    <t>金额</t>
  </si>
  <si>
    <t>说明：中国共产党昆明经济技术开发区工作委员会党群工作部无新增资产配置预算，此表无数据。</t>
  </si>
  <si>
    <t>预算11表</t>
  </si>
  <si>
    <t>上级补助</t>
  </si>
  <si>
    <t>说明：中国共产党昆明经济技术开发区工作委员会党群工作部上级转移支付补助项目支出预算支出预算，此表无数据。</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</si>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</sst>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10"/>
      <color rgb="FF000000"/>
      <name val="Arial"/>
      <charset val="134"/>
    </font>
    <font>
      <sz val="9"/>
      <color theme="1"/>
      <name val="宋体"/>
      <charset val="134"/>
    </font>
    <font>
      <sz val="10"/>
      <name val="宋体"/>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177" fontId="35" fillId="0" borderId="7">
      <alignment horizontal="right" vertical="center"/>
    </xf>
    <xf numFmtId="10" fontId="35" fillId="0" borderId="7">
      <alignment horizontal="right" vertical="center"/>
    </xf>
    <xf numFmtId="178" fontId="35" fillId="0" borderId="7">
      <alignment horizontal="right" vertical="center"/>
    </xf>
    <xf numFmtId="49" fontId="35" fillId="0" borderId="7">
      <alignment horizontal="left" vertical="center" wrapText="1"/>
    </xf>
    <xf numFmtId="178" fontId="35" fillId="0" borderId="7">
      <alignment horizontal="right" vertical="center"/>
    </xf>
    <xf numFmtId="179" fontId="35" fillId="0" borderId="7">
      <alignment horizontal="right" vertical="center"/>
    </xf>
    <xf numFmtId="180" fontId="35" fillId="0" borderId="7">
      <alignment horizontal="right" vertical="center"/>
    </xf>
    <xf numFmtId="0" fontId="35" fillId="0" borderId="0">
      <alignment vertical="top"/>
      <protection locked="0"/>
    </xf>
  </cellStyleXfs>
  <cellXfs count="247">
    <xf numFmtId="0" fontId="0" fillId="0" borderId="0" xfId="0" applyFont="1" applyBorder="1"/>
    <xf numFmtId="0" fontId="0" fillId="0" borderId="0" xfId="0" applyFont="1" applyFill="1" applyBorder="1"/>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8" xfId="0" applyFont="1" applyFill="1" applyBorder="1" applyAlignment="1" applyProtection="1">
      <alignment horizontal="left" vertical="center" wrapText="1"/>
      <protection locked="0"/>
    </xf>
    <xf numFmtId="0" fontId="5" fillId="0" borderId="8" xfId="0" applyFont="1" applyFill="1" applyBorder="1" applyAlignment="1">
      <alignment horizontal="left" vertical="center"/>
    </xf>
    <xf numFmtId="0" fontId="2" fillId="0" borderId="4"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wrapText="1"/>
      <protection locked="0"/>
    </xf>
    <xf numFmtId="0" fontId="2" fillId="0" borderId="6" xfId="0" applyFont="1" applyFill="1" applyBorder="1" applyAlignment="1" applyProtection="1">
      <alignment horizontal="left" vertical="center" wrapText="1"/>
      <protection locked="0"/>
    </xf>
    <xf numFmtId="49" fontId="6" fillId="0" borderId="7" xfId="53" applyNumberFormat="1" applyFont="1" applyFill="1" applyBorder="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7" fillId="0" borderId="0" xfId="57" applyFont="1" applyFill="1" applyBorder="1" applyAlignment="1" applyProtection="1">
      <alignment vertical="center"/>
    </xf>
    <xf numFmtId="0" fontId="1" fillId="0" borderId="7" xfId="0" applyFont="1" applyFill="1" applyBorder="1" applyAlignment="1" applyProtection="1">
      <alignment horizontal="center" vertical="center"/>
      <protection locked="0"/>
    </xf>
    <xf numFmtId="4" fontId="6"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5" fillId="0" borderId="0" xfId="0" applyFont="1" applyFill="1" applyBorder="1" applyAlignment="1" applyProtection="1">
      <alignment vertical="top"/>
      <protection locked="0"/>
    </xf>
    <xf numFmtId="0" fontId="5"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5" fillId="0" borderId="0" xfId="0" applyFont="1" applyFill="1" applyBorder="1" applyProtection="1">
      <protection locked="0"/>
    </xf>
    <xf numFmtId="0" fontId="5"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7" xfId="0" applyFont="1" applyBorder="1" applyAlignment="1">
      <alignment horizontal="center" vertical="center" wrapText="1"/>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1" fillId="0" borderId="0" xfId="0" applyFont="1" applyFill="1" applyBorder="1" applyAlignment="1">
      <alignment wrapText="1"/>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178" fontId="6" fillId="0" borderId="7" xfId="0" applyNumberFormat="1" applyFont="1" applyFill="1" applyBorder="1" applyAlignment="1">
      <alignment horizontal="right" vertical="center"/>
    </xf>
    <xf numFmtId="0" fontId="0" fillId="0" borderId="0" xfId="0" applyFont="1" applyFill="1" applyBorder="1" applyAlignment="1">
      <alignment vertical="center"/>
    </xf>
    <xf numFmtId="0" fontId="3" fillId="0" borderId="0"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0" fillId="0" borderId="0" xfId="0" applyFont="1" applyBorder="1" applyAlignment="1">
      <alignment wrapText="1"/>
    </xf>
    <xf numFmtId="0" fontId="1" fillId="0" borderId="0" xfId="0" applyFont="1" applyBorder="1" applyAlignment="1">
      <alignment wrapText="1"/>
    </xf>
    <xf numFmtId="0" fontId="1" fillId="0" borderId="0" xfId="0" applyFont="1" applyBorder="1" applyAlignment="1" applyProtection="1">
      <alignment wrapText="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pplyProtection="1">
      <alignment wrapText="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2" fillId="0" borderId="12" xfId="0" applyFont="1" applyBorder="1" applyAlignment="1" applyProtection="1">
      <alignment horizontal="left" vertical="center" wrapText="1"/>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pplyProtection="1">
      <alignment horizontal="left" vertical="center" wrapText="1"/>
      <protection locked="0"/>
    </xf>
    <xf numFmtId="0" fontId="2" fillId="0" borderId="14"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178" fontId="6" fillId="0" borderId="7" xfId="0" applyNumberFormat="1" applyFont="1" applyBorder="1" applyAlignment="1">
      <alignment horizontal="right" vertical="center" wrapText="1"/>
    </xf>
    <xf numFmtId="0" fontId="2" fillId="2" borderId="12" xfId="0" applyFont="1" applyFill="1" applyBorder="1" applyAlignment="1">
      <alignment horizontal="left" vertical="center" wrapText="1"/>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4"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1" fillId="0" borderId="0" xfId="0" applyFont="1" applyBorder="1" applyProtection="1">
      <protection locked="0"/>
    </xf>
    <xf numFmtId="0" fontId="2" fillId="0" borderId="0" xfId="0" applyFont="1" applyBorder="1" applyAlignment="1">
      <alignment horizontal="left" vertical="center"/>
    </xf>
    <xf numFmtId="0" fontId="4" fillId="0" borderId="0" xfId="0" applyFont="1" applyBorder="1" applyProtection="1">
      <protection locked="0"/>
    </xf>
    <xf numFmtId="0" fontId="4" fillId="0" borderId="0" xfId="0" applyFont="1" applyBorder="1"/>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0" fontId="2" fillId="0" borderId="7" xfId="0" applyFont="1" applyBorder="1" applyAlignment="1">
      <alignment horizontal="left" vertical="center"/>
    </xf>
    <xf numFmtId="0" fontId="2" fillId="0" borderId="12" xfId="0" applyFont="1" applyBorder="1" applyAlignment="1" applyProtection="1">
      <alignment horizontal="left" vertical="center"/>
      <protection locked="0"/>
    </xf>
    <xf numFmtId="3" fontId="2" fillId="0" borderId="12" xfId="0" applyNumberFormat="1" applyFont="1" applyBorder="1" applyAlignment="1">
      <alignment horizontal="right" vertical="center"/>
    </xf>
    <xf numFmtId="178" fontId="6" fillId="0" borderId="7" xfId="0" applyNumberFormat="1" applyFont="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8" fontId="6" fillId="0" borderId="0" xfId="0" applyNumberFormat="1" applyFont="1" applyBorder="1" applyAlignment="1">
      <alignment horizontal="left" vertical="center"/>
    </xf>
    <xf numFmtId="0" fontId="4" fillId="0" borderId="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4" fillId="0" borderId="4" xfId="0" applyFont="1" applyBorder="1" applyAlignment="1" applyProtection="1">
      <alignment horizontal="center" vertical="center"/>
      <protection locked="0"/>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9" fillId="0" borderId="0" xfId="0" applyFont="1" applyFill="1" applyBorder="1" applyAlignment="1">
      <alignment horizontal="center" vertical="center"/>
    </xf>
    <xf numFmtId="0" fontId="4"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7" xfId="0" applyFont="1" applyFill="1" applyBorder="1" applyAlignment="1">
      <alignment horizontal="left" vertical="center" wrapText="1" indent="2"/>
    </xf>
    <xf numFmtId="0" fontId="1" fillId="0" borderId="0" xfId="0" applyFont="1" applyFill="1" applyBorder="1" applyAlignment="1">
      <alignment vertical="top"/>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0" fontId="2" fillId="0" borderId="0" xfId="0" applyFont="1" applyFill="1" applyBorder="1" applyAlignment="1">
      <alignment horizontal="right" vertical="center"/>
    </xf>
    <xf numFmtId="0" fontId="1" fillId="0" borderId="0" xfId="0" applyFont="1" applyBorder="1" applyAlignment="1">
      <alignment vertical="top" wrapText="1"/>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49" fontId="1" fillId="0" borderId="0" xfId="0" applyNumberFormat="1" applyFont="1" applyBorder="1" applyAlignment="1" applyProtection="1">
      <alignment wrapText="1"/>
      <protection locked="0"/>
    </xf>
    <xf numFmtId="0" fontId="2"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wrapText="1"/>
    </xf>
    <xf numFmtId="0" fontId="2" fillId="0" borderId="3" xfId="0" applyFont="1" applyBorder="1" applyAlignment="1" applyProtection="1">
      <alignment horizontal="left" vertical="center"/>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9" fontId="6" fillId="0" borderId="7" xfId="53" applyNumberFormat="1" applyFont="1" applyBorder="1">
      <alignment horizontal="left" vertical="center" wrapText="1"/>
    </xf>
    <xf numFmtId="0" fontId="4" fillId="0" borderId="4" xfId="0" applyFont="1" applyBorder="1" applyAlignment="1">
      <alignment horizontal="center" vertical="center"/>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7" xfId="0" applyFont="1" applyFill="1" applyBorder="1" applyAlignment="1" applyProtection="1">
      <alignment vertical="top" wrapText="1"/>
      <protection locked="0"/>
    </xf>
    <xf numFmtId="43" fontId="6" fillId="0" borderId="7" xfId="0" applyNumberFormat="1"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0" fontId="2" fillId="0" borderId="7" xfId="0" applyFont="1" applyFill="1" applyBorder="1" applyAlignment="1">
      <alignment horizontal="left" vertical="center" wrapText="1" indent="1"/>
    </xf>
    <xf numFmtId="0" fontId="1" fillId="0" borderId="4" xfId="0" applyFont="1" applyFill="1" applyBorder="1" applyAlignment="1">
      <alignment horizontal="center"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14" fillId="0" borderId="7"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178" fontId="15" fillId="0" borderId="7" xfId="0" applyNumberFormat="1" applyFont="1" applyFill="1" applyBorder="1" applyAlignment="1">
      <alignment horizontal="right" vertical="center"/>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2" fillId="0" borderId="2"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E3" sqref="E3"/>
    </sheetView>
  </sheetViews>
  <sheetFormatPr defaultColWidth="8.575" defaultRowHeight="12.75" customHeight="1" outlineLevelCol="3"/>
  <cols>
    <col min="1" max="4" width="41" style="1" customWidth="1"/>
    <col min="5" max="16384" width="8.575" style="1"/>
  </cols>
  <sheetData>
    <row r="1" ht="15" customHeight="1" spans="1:4">
      <c r="A1" s="49"/>
      <c r="B1" s="49"/>
      <c r="C1" s="49"/>
      <c r="D1" s="64" t="s">
        <v>0</v>
      </c>
    </row>
    <row r="2" ht="41.25" customHeight="1" spans="1:1">
      <c r="A2" s="44" t="str">
        <f>"2025"&amp;"年部门财务收支预算总表"</f>
        <v>2025年部门财务收支预算总表</v>
      </c>
    </row>
    <row r="3" ht="17.25" customHeight="1" spans="1:4">
      <c r="A3" s="47" t="s">
        <v>1</v>
      </c>
      <c r="B3" s="206"/>
      <c r="D3" s="173" t="s">
        <v>2</v>
      </c>
    </row>
    <row r="4" ht="23.25" customHeight="1" spans="1:4">
      <c r="A4" s="215" t="s">
        <v>3</v>
      </c>
      <c r="B4" s="216"/>
      <c r="C4" s="215" t="s">
        <v>4</v>
      </c>
      <c r="D4" s="216"/>
    </row>
    <row r="5" ht="24" customHeight="1" spans="1:4">
      <c r="A5" s="215" t="s">
        <v>5</v>
      </c>
      <c r="B5" s="215" t="s">
        <v>6</v>
      </c>
      <c r="C5" s="215" t="s">
        <v>7</v>
      </c>
      <c r="D5" s="215" t="s">
        <v>6</v>
      </c>
    </row>
    <row r="6" ht="17.25" customHeight="1" spans="1:4">
      <c r="A6" s="217" t="s">
        <v>8</v>
      </c>
      <c r="B6" s="84">
        <v>50896692</v>
      </c>
      <c r="C6" s="217" t="s">
        <v>9</v>
      </c>
      <c r="D6" s="84">
        <v>38066632</v>
      </c>
    </row>
    <row r="7" ht="17.25" customHeight="1" spans="1:4">
      <c r="A7" s="217" t="s">
        <v>10</v>
      </c>
      <c r="B7" s="84"/>
      <c r="C7" s="217" t="s">
        <v>11</v>
      </c>
      <c r="D7" s="84"/>
    </row>
    <row r="8" ht="17.25" customHeight="1" spans="1:4">
      <c r="A8" s="217" t="s">
        <v>12</v>
      </c>
      <c r="B8" s="84"/>
      <c r="C8" s="246" t="s">
        <v>13</v>
      </c>
      <c r="D8" s="84"/>
    </row>
    <row r="9" ht="17.25" customHeight="1" spans="1:4">
      <c r="A9" s="217" t="s">
        <v>14</v>
      </c>
      <c r="B9" s="84"/>
      <c r="C9" s="246" t="s">
        <v>15</v>
      </c>
      <c r="D9" s="84"/>
    </row>
    <row r="10" ht="17.25" customHeight="1" spans="1:4">
      <c r="A10" s="217" t="s">
        <v>16</v>
      </c>
      <c r="B10" s="84">
        <v>200000</v>
      </c>
      <c r="C10" s="246" t="s">
        <v>17</v>
      </c>
      <c r="D10" s="84"/>
    </row>
    <row r="11" ht="17.25" customHeight="1" spans="1:4">
      <c r="A11" s="217" t="s">
        <v>18</v>
      </c>
      <c r="B11" s="84"/>
      <c r="C11" s="246" t="s">
        <v>19</v>
      </c>
      <c r="D11" s="84"/>
    </row>
    <row r="12" ht="17.25" customHeight="1" spans="1:4">
      <c r="A12" s="217" t="s">
        <v>20</v>
      </c>
      <c r="B12" s="84"/>
      <c r="C12" s="25" t="s">
        <v>21</v>
      </c>
      <c r="D12" s="84"/>
    </row>
    <row r="13" ht="17.25" customHeight="1" spans="1:4">
      <c r="A13" s="217" t="s">
        <v>22</v>
      </c>
      <c r="B13" s="84"/>
      <c r="C13" s="25" t="s">
        <v>23</v>
      </c>
      <c r="D13" s="84">
        <v>8400060</v>
      </c>
    </row>
    <row r="14" ht="17.25" customHeight="1" spans="1:4">
      <c r="A14" s="217" t="s">
        <v>24</v>
      </c>
      <c r="B14" s="84"/>
      <c r="C14" s="25" t="s">
        <v>25</v>
      </c>
      <c r="D14" s="84">
        <v>2530000</v>
      </c>
    </row>
    <row r="15" ht="17.25" customHeight="1" spans="1:4">
      <c r="A15" s="217" t="s">
        <v>26</v>
      </c>
      <c r="B15" s="84">
        <v>200000</v>
      </c>
      <c r="C15" s="25" t="s">
        <v>27</v>
      </c>
      <c r="D15" s="84"/>
    </row>
    <row r="16" ht="17.25" customHeight="1" spans="1:4">
      <c r="A16" s="166"/>
      <c r="B16" s="84"/>
      <c r="C16" s="25" t="s">
        <v>28</v>
      </c>
      <c r="D16" s="84"/>
    </row>
    <row r="17" ht="17.25" customHeight="1" spans="1:4">
      <c r="A17" s="218"/>
      <c r="B17" s="84"/>
      <c r="C17" s="25" t="s">
        <v>29</v>
      </c>
      <c r="D17" s="84"/>
    </row>
    <row r="18" ht="17.25" customHeight="1" spans="1:4">
      <c r="A18" s="218"/>
      <c r="B18" s="84"/>
      <c r="C18" s="25" t="s">
        <v>30</v>
      </c>
      <c r="D18" s="84"/>
    </row>
    <row r="19" ht="17.25" customHeight="1" spans="1:4">
      <c r="A19" s="218"/>
      <c r="B19" s="84"/>
      <c r="C19" s="25" t="s">
        <v>31</v>
      </c>
      <c r="D19" s="84"/>
    </row>
    <row r="20" ht="17.25" customHeight="1" spans="1:4">
      <c r="A20" s="218"/>
      <c r="B20" s="84"/>
      <c r="C20" s="25" t="s">
        <v>32</v>
      </c>
      <c r="D20" s="84"/>
    </row>
    <row r="21" ht="17.25" customHeight="1" spans="1:4">
      <c r="A21" s="218"/>
      <c r="B21" s="84"/>
      <c r="C21" s="25" t="s">
        <v>33</v>
      </c>
      <c r="D21" s="84"/>
    </row>
    <row r="22" ht="17.25" customHeight="1" spans="1:4">
      <c r="A22" s="218"/>
      <c r="B22" s="84"/>
      <c r="C22" s="25" t="s">
        <v>34</v>
      </c>
      <c r="D22" s="84"/>
    </row>
    <row r="23" ht="17.25" customHeight="1" spans="1:4">
      <c r="A23" s="218"/>
      <c r="B23" s="84"/>
      <c r="C23" s="25" t="s">
        <v>35</v>
      </c>
      <c r="D23" s="84"/>
    </row>
    <row r="24" ht="17.25" customHeight="1" spans="1:4">
      <c r="A24" s="218"/>
      <c r="B24" s="84"/>
      <c r="C24" s="25" t="s">
        <v>36</v>
      </c>
      <c r="D24" s="84">
        <v>2100000</v>
      </c>
    </row>
    <row r="25" ht="17.25" customHeight="1" spans="1:4">
      <c r="A25" s="218"/>
      <c r="B25" s="84"/>
      <c r="C25" s="25" t="s">
        <v>37</v>
      </c>
      <c r="D25" s="84"/>
    </row>
    <row r="26" ht="17.25" customHeight="1" spans="1:4">
      <c r="A26" s="218"/>
      <c r="B26" s="84"/>
      <c r="C26" s="166" t="s">
        <v>38</v>
      </c>
      <c r="D26" s="84"/>
    </row>
    <row r="27" ht="17.25" customHeight="1" spans="1:4">
      <c r="A27" s="218"/>
      <c r="B27" s="84"/>
      <c r="C27" s="25" t="s">
        <v>39</v>
      </c>
      <c r="D27" s="84"/>
    </row>
    <row r="28" ht="16.5" customHeight="1" spans="1:4">
      <c r="A28" s="218"/>
      <c r="B28" s="84"/>
      <c r="C28" s="25" t="s">
        <v>40</v>
      </c>
      <c r="D28" s="84"/>
    </row>
    <row r="29" ht="16.5" customHeight="1" spans="1:4">
      <c r="A29" s="218"/>
      <c r="B29" s="84"/>
      <c r="C29" s="166" t="s">
        <v>41</v>
      </c>
      <c r="D29" s="84"/>
    </row>
    <row r="30" ht="17.25" customHeight="1" spans="1:4">
      <c r="A30" s="218"/>
      <c r="B30" s="84"/>
      <c r="C30" s="166" t="s">
        <v>42</v>
      </c>
      <c r="D30" s="84"/>
    </row>
    <row r="31" ht="17.25" customHeight="1" spans="1:4">
      <c r="A31" s="218"/>
      <c r="B31" s="84"/>
      <c r="C31" s="25" t="s">
        <v>43</v>
      </c>
      <c r="D31" s="84"/>
    </row>
    <row r="32" ht="16.5" customHeight="1" spans="1:4">
      <c r="A32" s="218" t="s">
        <v>44</v>
      </c>
      <c r="B32" s="84">
        <v>51096692</v>
      </c>
      <c r="C32" s="218" t="s">
        <v>45</v>
      </c>
      <c r="D32" s="84">
        <v>51096692</v>
      </c>
    </row>
    <row r="33" ht="16.5" customHeight="1" spans="1:4">
      <c r="A33" s="166" t="s">
        <v>46</v>
      </c>
      <c r="B33" s="84"/>
      <c r="C33" s="166" t="s">
        <v>47</v>
      </c>
      <c r="D33" s="84"/>
    </row>
    <row r="34" ht="16.5" customHeight="1" spans="1:4">
      <c r="A34" s="25" t="s">
        <v>48</v>
      </c>
      <c r="B34" s="84"/>
      <c r="C34" s="25" t="s">
        <v>48</v>
      </c>
      <c r="D34" s="84"/>
    </row>
    <row r="35" ht="16.5" customHeight="1" spans="1:4">
      <c r="A35" s="25" t="s">
        <v>49</v>
      </c>
      <c r="B35" s="84"/>
      <c r="C35" s="25" t="s">
        <v>50</v>
      </c>
      <c r="D35" s="84"/>
    </row>
    <row r="36" ht="16.5" customHeight="1" spans="1:4">
      <c r="A36" s="219" t="s">
        <v>51</v>
      </c>
      <c r="B36" s="84">
        <v>51096692</v>
      </c>
      <c r="C36" s="219" t="s">
        <v>52</v>
      </c>
      <c r="D36" s="84">
        <v>51096692</v>
      </c>
    </row>
  </sheetData>
  <mergeCells count="4">
    <mergeCell ref="A2:D2"/>
    <mergeCell ref="A3:B3"/>
    <mergeCell ref="A4:B4"/>
    <mergeCell ref="C4:D4"/>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F18" sqref="F18"/>
    </sheetView>
  </sheetViews>
  <sheetFormatPr defaultColWidth="9.14166666666667" defaultRowHeight="14.25" customHeight="1" outlineLevelCol="5"/>
  <cols>
    <col min="1" max="1" width="32.1416666666667" style="1" customWidth="1"/>
    <col min="2" max="2" width="20.7166666666667" style="1" customWidth="1"/>
    <col min="3" max="3" width="32.1416666666667" style="1" customWidth="1"/>
    <col min="4" max="4" width="27.7166666666667" style="1" customWidth="1"/>
    <col min="5" max="6" width="36.7166666666667" style="1" customWidth="1"/>
    <col min="7" max="16384" width="9.14166666666667" style="1"/>
  </cols>
  <sheetData>
    <row r="1" ht="12" customHeight="1" spans="1:6">
      <c r="A1" s="147">
        <v>1</v>
      </c>
      <c r="B1" s="148">
        <v>0</v>
      </c>
      <c r="C1" s="147">
        <v>1</v>
      </c>
      <c r="D1" s="149"/>
      <c r="E1" s="149"/>
      <c r="F1" s="150" t="s">
        <v>599</v>
      </c>
    </row>
    <row r="2" ht="42" customHeight="1" spans="1:6">
      <c r="A2" s="151" t="str">
        <f>"2025"&amp;"年部门政府性基金预算支出预算表"</f>
        <v>2025年部门政府性基金预算支出预算表</v>
      </c>
      <c r="B2" s="151" t="s">
        <v>600</v>
      </c>
      <c r="C2" s="152"/>
      <c r="D2" s="153"/>
      <c r="E2" s="153"/>
      <c r="F2" s="153"/>
    </row>
    <row r="3" ht="13.5" customHeight="1" spans="1:6">
      <c r="A3" s="5" t="s">
        <v>1</v>
      </c>
      <c r="B3" s="5"/>
      <c r="C3" s="147"/>
      <c r="D3" s="149"/>
      <c r="E3" s="149"/>
      <c r="F3" s="150" t="s">
        <v>2</v>
      </c>
    </row>
    <row r="4" ht="19.5" customHeight="1" spans="1:6">
      <c r="A4" s="154" t="s">
        <v>207</v>
      </c>
      <c r="B4" s="155" t="s">
        <v>74</v>
      </c>
      <c r="C4" s="154" t="s">
        <v>75</v>
      </c>
      <c r="D4" s="11" t="s">
        <v>601</v>
      </c>
      <c r="E4" s="12"/>
      <c r="F4" s="13"/>
    </row>
    <row r="5" ht="18.75" customHeight="1" spans="1:6">
      <c r="A5" s="156"/>
      <c r="B5" s="157"/>
      <c r="C5" s="156"/>
      <c r="D5" s="16" t="s">
        <v>56</v>
      </c>
      <c r="E5" s="11" t="s">
        <v>77</v>
      </c>
      <c r="F5" s="16" t="s">
        <v>78</v>
      </c>
    </row>
    <row r="6" ht="18.75" customHeight="1" spans="1:6">
      <c r="A6" s="158">
        <v>1</v>
      </c>
      <c r="B6" s="159" t="s">
        <v>85</v>
      </c>
      <c r="C6" s="158">
        <v>3</v>
      </c>
      <c r="D6" s="160">
        <v>4</v>
      </c>
      <c r="E6" s="160">
        <v>5</v>
      </c>
      <c r="F6" s="160">
        <v>6</v>
      </c>
    </row>
    <row r="7" ht="21" customHeight="1" spans="1:6">
      <c r="A7" s="25"/>
      <c r="B7" s="25"/>
      <c r="C7" s="25"/>
      <c r="D7" s="84"/>
      <c r="E7" s="84"/>
      <c r="F7" s="84"/>
    </row>
    <row r="8" ht="21" customHeight="1" spans="1:6">
      <c r="A8" s="25"/>
      <c r="B8" s="25"/>
      <c r="C8" s="25"/>
      <c r="D8" s="84"/>
      <c r="E8" s="84"/>
      <c r="F8" s="84"/>
    </row>
    <row r="9" ht="18.75" customHeight="1" spans="1:6">
      <c r="A9" s="161" t="s">
        <v>197</v>
      </c>
      <c r="B9" s="161" t="s">
        <v>197</v>
      </c>
      <c r="C9" s="162" t="s">
        <v>197</v>
      </c>
      <c r="D9" s="84"/>
      <c r="E9" s="84"/>
      <c r="F9" s="84"/>
    </row>
    <row r="10" customHeight="1" spans="2:2">
      <c r="B10" s="1" t="s">
        <v>602</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topLeftCell="C1" workbookViewId="0">
      <selection activeCell="E10" sqref="E10"/>
    </sheetView>
  </sheetViews>
  <sheetFormatPr defaultColWidth="9.14166666666667" defaultRowHeight="14.25" customHeight="1"/>
  <cols>
    <col min="1" max="2" width="32.575" customWidth="1"/>
    <col min="3" max="3" width="41.1416666666667" customWidth="1"/>
    <col min="4" max="4" width="21.7166666666667" customWidth="1"/>
    <col min="5" max="5" width="35.275" customWidth="1"/>
    <col min="6" max="6" width="7.71666666666667" customWidth="1"/>
    <col min="7" max="7" width="11.1416666666667" customWidth="1"/>
    <col min="8" max="8" width="13.275" customWidth="1"/>
    <col min="9" max="18" width="20" customWidth="1"/>
    <col min="19" max="19" width="19.85" customWidth="1"/>
  </cols>
  <sheetData>
    <row r="1" ht="15.75" customHeight="1" spans="2:19">
      <c r="B1" s="123"/>
      <c r="C1" s="123"/>
      <c r="R1" s="74"/>
      <c r="S1" s="74" t="s">
        <v>603</v>
      </c>
    </row>
    <row r="2" ht="41.25" customHeight="1" spans="1:19">
      <c r="A2" s="93" t="str">
        <f>"2025"&amp;"年部门政府采购预算表"</f>
        <v>2025年部门政府采购预算表</v>
      </c>
      <c r="B2" s="67"/>
      <c r="C2" s="67"/>
      <c r="D2" s="66"/>
      <c r="E2" s="66"/>
      <c r="F2" s="66"/>
      <c r="G2" s="66"/>
      <c r="H2" s="66"/>
      <c r="I2" s="66"/>
      <c r="J2" s="66"/>
      <c r="K2" s="66"/>
      <c r="L2" s="66"/>
      <c r="M2" s="67"/>
      <c r="N2" s="66"/>
      <c r="O2" s="66"/>
      <c r="P2" s="67"/>
      <c r="Q2" s="66"/>
      <c r="R2" s="67"/>
      <c r="S2" s="67"/>
    </row>
    <row r="3" ht="18.75" customHeight="1" spans="1:19">
      <c r="A3" s="124" t="s">
        <v>1</v>
      </c>
      <c r="B3" s="125"/>
      <c r="C3" s="125"/>
      <c r="D3" s="126"/>
      <c r="E3" s="126"/>
      <c r="F3" s="126"/>
      <c r="G3" s="126"/>
      <c r="H3" s="126"/>
      <c r="I3" s="126"/>
      <c r="J3" s="126"/>
      <c r="K3" s="126"/>
      <c r="L3" s="126"/>
      <c r="R3" s="144"/>
      <c r="S3" s="145" t="s">
        <v>2</v>
      </c>
    </row>
    <row r="4" ht="15.75" customHeight="1" spans="1:19">
      <c r="A4" s="99" t="s">
        <v>206</v>
      </c>
      <c r="B4" s="127" t="s">
        <v>207</v>
      </c>
      <c r="C4" s="127" t="s">
        <v>604</v>
      </c>
      <c r="D4" s="101" t="s">
        <v>605</v>
      </c>
      <c r="E4" s="101" t="s">
        <v>606</v>
      </c>
      <c r="F4" s="101" t="s">
        <v>607</v>
      </c>
      <c r="G4" s="101" t="s">
        <v>608</v>
      </c>
      <c r="H4" s="101" t="s">
        <v>609</v>
      </c>
      <c r="I4" s="114" t="s">
        <v>214</v>
      </c>
      <c r="J4" s="114"/>
      <c r="K4" s="114"/>
      <c r="L4" s="114"/>
      <c r="M4" s="115"/>
      <c r="N4" s="114"/>
      <c r="O4" s="114"/>
      <c r="P4" s="142"/>
      <c r="Q4" s="114"/>
      <c r="R4" s="115"/>
      <c r="S4" s="146"/>
    </row>
    <row r="5" ht="17.25" customHeight="1" spans="1:19">
      <c r="A5" s="102"/>
      <c r="B5" s="128"/>
      <c r="C5" s="128"/>
      <c r="D5" s="104"/>
      <c r="E5" s="104"/>
      <c r="F5" s="104"/>
      <c r="G5" s="104"/>
      <c r="H5" s="104"/>
      <c r="I5" s="104" t="s">
        <v>56</v>
      </c>
      <c r="J5" s="104" t="s">
        <v>59</v>
      </c>
      <c r="K5" s="104" t="s">
        <v>610</v>
      </c>
      <c r="L5" s="104" t="s">
        <v>611</v>
      </c>
      <c r="M5" s="103" t="s">
        <v>612</v>
      </c>
      <c r="N5" s="116" t="s">
        <v>613</v>
      </c>
      <c r="O5" s="116"/>
      <c r="P5" s="143"/>
      <c r="Q5" s="116"/>
      <c r="R5" s="122"/>
      <c r="S5" s="129"/>
    </row>
    <row r="6" ht="54" customHeight="1" spans="1:19">
      <c r="A6" s="105"/>
      <c r="B6" s="129"/>
      <c r="C6" s="129"/>
      <c r="D6" s="107"/>
      <c r="E6" s="107"/>
      <c r="F6" s="107"/>
      <c r="G6" s="107"/>
      <c r="H6" s="107"/>
      <c r="I6" s="107"/>
      <c r="J6" s="107" t="s">
        <v>58</v>
      </c>
      <c r="K6" s="107"/>
      <c r="L6" s="107"/>
      <c r="M6" s="106"/>
      <c r="N6" s="107" t="s">
        <v>58</v>
      </c>
      <c r="O6" s="107" t="s">
        <v>65</v>
      </c>
      <c r="P6" s="129" t="s">
        <v>66</v>
      </c>
      <c r="Q6" s="107" t="s">
        <v>67</v>
      </c>
      <c r="R6" s="106" t="s">
        <v>68</v>
      </c>
      <c r="S6" s="129" t="s">
        <v>69</v>
      </c>
    </row>
    <row r="7" ht="18" customHeight="1" spans="1:19">
      <c r="A7" s="130">
        <v>1</v>
      </c>
      <c r="B7" s="130" t="s">
        <v>85</v>
      </c>
      <c r="C7" s="131">
        <v>3</v>
      </c>
      <c r="D7" s="131">
        <v>4</v>
      </c>
      <c r="E7" s="130">
        <v>5</v>
      </c>
      <c r="F7" s="130">
        <v>6</v>
      </c>
      <c r="G7" s="130">
        <v>7</v>
      </c>
      <c r="H7" s="130">
        <v>8</v>
      </c>
      <c r="I7" s="130">
        <v>9</v>
      </c>
      <c r="J7" s="130">
        <v>10</v>
      </c>
      <c r="K7" s="130">
        <v>11</v>
      </c>
      <c r="L7" s="130">
        <v>12</v>
      </c>
      <c r="M7" s="130">
        <v>13</v>
      </c>
      <c r="N7" s="130">
        <v>14</v>
      </c>
      <c r="O7" s="130">
        <v>15</v>
      </c>
      <c r="P7" s="130">
        <v>16</v>
      </c>
      <c r="Q7" s="130">
        <v>17</v>
      </c>
      <c r="R7" s="130">
        <v>18</v>
      </c>
      <c r="S7" s="130">
        <v>19</v>
      </c>
    </row>
    <row r="8" ht="33" customHeight="1" spans="1:19">
      <c r="A8" s="132" t="s">
        <v>71</v>
      </c>
      <c r="B8" s="132" t="s">
        <v>71</v>
      </c>
      <c r="C8" s="133" t="s">
        <v>310</v>
      </c>
      <c r="D8" s="109" t="s">
        <v>614</v>
      </c>
      <c r="E8" s="109" t="s">
        <v>615</v>
      </c>
      <c r="F8" s="109" t="s">
        <v>392</v>
      </c>
      <c r="G8" s="134">
        <v>1</v>
      </c>
      <c r="H8" s="135">
        <v>200000</v>
      </c>
      <c r="I8" s="135">
        <v>200000</v>
      </c>
      <c r="J8" s="135">
        <v>200000</v>
      </c>
      <c r="K8" s="135"/>
      <c r="L8" s="135"/>
      <c r="M8" s="135"/>
      <c r="N8" s="135"/>
      <c r="O8" s="135"/>
      <c r="P8" s="135"/>
      <c r="Q8" s="135"/>
      <c r="R8" s="135"/>
      <c r="S8" s="135"/>
    </row>
    <row r="9" ht="21" customHeight="1" spans="1:19">
      <c r="A9" s="132" t="s">
        <v>71</v>
      </c>
      <c r="B9" s="132" t="s">
        <v>71</v>
      </c>
      <c r="C9" s="133" t="s">
        <v>336</v>
      </c>
      <c r="D9" s="109" t="s">
        <v>616</v>
      </c>
      <c r="E9" s="109" t="s">
        <v>617</v>
      </c>
      <c r="F9" s="109" t="s">
        <v>618</v>
      </c>
      <c r="G9" s="134">
        <v>1</v>
      </c>
      <c r="H9" s="135"/>
      <c r="I9" s="135">
        <v>2000</v>
      </c>
      <c r="J9" s="135">
        <v>2000</v>
      </c>
      <c r="K9" s="135"/>
      <c r="L9" s="135"/>
      <c r="M9" s="135"/>
      <c r="N9" s="135"/>
      <c r="O9" s="135"/>
      <c r="P9" s="135"/>
      <c r="Q9" s="135"/>
      <c r="R9" s="135"/>
      <c r="S9" s="135"/>
    </row>
    <row r="10" ht="21" customHeight="1" spans="1:19">
      <c r="A10" s="132" t="s">
        <v>71</v>
      </c>
      <c r="B10" s="132" t="s">
        <v>71</v>
      </c>
      <c r="C10" s="133" t="s">
        <v>336</v>
      </c>
      <c r="D10" s="109" t="s">
        <v>619</v>
      </c>
      <c r="E10" s="109" t="s">
        <v>617</v>
      </c>
      <c r="F10" s="109" t="s">
        <v>618</v>
      </c>
      <c r="G10" s="134">
        <v>1</v>
      </c>
      <c r="H10" s="135"/>
      <c r="I10" s="135">
        <v>2000</v>
      </c>
      <c r="J10" s="135">
        <v>2000</v>
      </c>
      <c r="K10" s="135"/>
      <c r="L10" s="135"/>
      <c r="M10" s="135"/>
      <c r="N10" s="135"/>
      <c r="O10" s="135"/>
      <c r="P10" s="135"/>
      <c r="Q10" s="135"/>
      <c r="R10" s="135"/>
      <c r="S10" s="135"/>
    </row>
    <row r="11" ht="21" customHeight="1" spans="1:19">
      <c r="A11" s="132" t="s">
        <v>71</v>
      </c>
      <c r="B11" s="132" t="s">
        <v>71</v>
      </c>
      <c r="C11" s="133" t="s">
        <v>336</v>
      </c>
      <c r="D11" s="109" t="s">
        <v>620</v>
      </c>
      <c r="E11" s="109" t="s">
        <v>620</v>
      </c>
      <c r="F11" s="109" t="s">
        <v>621</v>
      </c>
      <c r="G11" s="134">
        <v>2</v>
      </c>
      <c r="H11" s="135">
        <v>2400</v>
      </c>
      <c r="I11" s="135">
        <v>2400</v>
      </c>
      <c r="J11" s="135">
        <v>2400</v>
      </c>
      <c r="K11" s="135"/>
      <c r="L11" s="135"/>
      <c r="M11" s="135"/>
      <c r="N11" s="135"/>
      <c r="O11" s="135"/>
      <c r="P11" s="135"/>
      <c r="Q11" s="135"/>
      <c r="R11" s="135"/>
      <c r="S11" s="135"/>
    </row>
    <row r="12" ht="21" customHeight="1" spans="1:19">
      <c r="A12" s="132" t="s">
        <v>71</v>
      </c>
      <c r="B12" s="132" t="s">
        <v>71</v>
      </c>
      <c r="C12" s="133" t="s">
        <v>336</v>
      </c>
      <c r="D12" s="109" t="s">
        <v>622</v>
      </c>
      <c r="E12" s="109" t="s">
        <v>622</v>
      </c>
      <c r="F12" s="109" t="s">
        <v>623</v>
      </c>
      <c r="G12" s="134">
        <v>2</v>
      </c>
      <c r="H12" s="135">
        <v>5600</v>
      </c>
      <c r="I12" s="135">
        <v>5600</v>
      </c>
      <c r="J12" s="135">
        <v>5600</v>
      </c>
      <c r="K12" s="135"/>
      <c r="L12" s="135"/>
      <c r="M12" s="135"/>
      <c r="N12" s="135"/>
      <c r="O12" s="135"/>
      <c r="P12" s="135"/>
      <c r="Q12" s="135"/>
      <c r="R12" s="135"/>
      <c r="S12" s="135"/>
    </row>
    <row r="13" ht="21" customHeight="1" spans="1:19">
      <c r="A13" s="132" t="s">
        <v>71</v>
      </c>
      <c r="B13" s="132" t="s">
        <v>71</v>
      </c>
      <c r="C13" s="133" t="s">
        <v>336</v>
      </c>
      <c r="D13" s="109" t="s">
        <v>624</v>
      </c>
      <c r="E13" s="109" t="s">
        <v>624</v>
      </c>
      <c r="F13" s="109" t="s">
        <v>618</v>
      </c>
      <c r="G13" s="134">
        <v>1</v>
      </c>
      <c r="H13" s="135"/>
      <c r="I13" s="135">
        <v>4000</v>
      </c>
      <c r="J13" s="135">
        <v>4000</v>
      </c>
      <c r="K13" s="135"/>
      <c r="L13" s="135"/>
      <c r="M13" s="135"/>
      <c r="N13" s="135"/>
      <c r="O13" s="135"/>
      <c r="P13" s="135"/>
      <c r="Q13" s="135"/>
      <c r="R13" s="135"/>
      <c r="S13" s="135"/>
    </row>
    <row r="14" ht="21" customHeight="1" spans="1:19">
      <c r="A14" s="132" t="s">
        <v>71</v>
      </c>
      <c r="B14" s="132" t="s">
        <v>71</v>
      </c>
      <c r="C14" s="133" t="s">
        <v>336</v>
      </c>
      <c r="D14" s="109" t="s">
        <v>625</v>
      </c>
      <c r="E14" s="109" t="s">
        <v>625</v>
      </c>
      <c r="F14" s="109" t="s">
        <v>618</v>
      </c>
      <c r="G14" s="134">
        <v>1</v>
      </c>
      <c r="H14" s="135"/>
      <c r="I14" s="135">
        <v>800</v>
      </c>
      <c r="J14" s="135">
        <v>800</v>
      </c>
      <c r="K14" s="135"/>
      <c r="L14" s="135"/>
      <c r="M14" s="135"/>
      <c r="N14" s="135"/>
      <c r="O14" s="135"/>
      <c r="P14" s="135"/>
      <c r="Q14" s="135"/>
      <c r="R14" s="135"/>
      <c r="S14" s="135"/>
    </row>
    <row r="15" ht="21" customHeight="1" spans="1:19">
      <c r="A15" s="132" t="s">
        <v>71</v>
      </c>
      <c r="B15" s="132" t="s">
        <v>71</v>
      </c>
      <c r="C15" s="133" t="s">
        <v>336</v>
      </c>
      <c r="D15" s="109" t="s">
        <v>626</v>
      </c>
      <c r="E15" s="109" t="s">
        <v>626</v>
      </c>
      <c r="F15" s="109" t="s">
        <v>452</v>
      </c>
      <c r="G15" s="134">
        <v>5</v>
      </c>
      <c r="H15" s="135">
        <v>5000</v>
      </c>
      <c r="I15" s="135">
        <v>5000</v>
      </c>
      <c r="J15" s="135">
        <v>5000</v>
      </c>
      <c r="K15" s="135"/>
      <c r="L15" s="135"/>
      <c r="M15" s="135"/>
      <c r="N15" s="135"/>
      <c r="O15" s="135"/>
      <c r="P15" s="135"/>
      <c r="Q15" s="135"/>
      <c r="R15" s="135"/>
      <c r="S15" s="135"/>
    </row>
    <row r="16" ht="21" customHeight="1" spans="1:19">
      <c r="A16" s="132" t="s">
        <v>71</v>
      </c>
      <c r="B16" s="132" t="s">
        <v>71</v>
      </c>
      <c r="C16" s="133" t="s">
        <v>336</v>
      </c>
      <c r="D16" s="109" t="s">
        <v>627</v>
      </c>
      <c r="E16" s="109" t="s">
        <v>627</v>
      </c>
      <c r="F16" s="109" t="s">
        <v>618</v>
      </c>
      <c r="G16" s="134">
        <v>1</v>
      </c>
      <c r="H16" s="135"/>
      <c r="I16" s="135">
        <v>1200</v>
      </c>
      <c r="J16" s="135">
        <v>1200</v>
      </c>
      <c r="K16" s="135"/>
      <c r="L16" s="135"/>
      <c r="M16" s="135"/>
      <c r="N16" s="135"/>
      <c r="O16" s="135"/>
      <c r="P16" s="135"/>
      <c r="Q16" s="135"/>
      <c r="R16" s="135"/>
      <c r="S16" s="135"/>
    </row>
    <row r="17" ht="21" customHeight="1" spans="1:19">
      <c r="A17" s="132" t="s">
        <v>71</v>
      </c>
      <c r="B17" s="132" t="s">
        <v>71</v>
      </c>
      <c r="C17" s="133" t="s">
        <v>286</v>
      </c>
      <c r="D17" s="109" t="s">
        <v>628</v>
      </c>
      <c r="E17" s="109" t="s">
        <v>615</v>
      </c>
      <c r="F17" s="109" t="s">
        <v>378</v>
      </c>
      <c r="G17" s="134">
        <v>1</v>
      </c>
      <c r="H17" s="135">
        <v>70000</v>
      </c>
      <c r="I17" s="135">
        <v>70000</v>
      </c>
      <c r="J17" s="135">
        <v>70000</v>
      </c>
      <c r="K17" s="135"/>
      <c r="L17" s="135"/>
      <c r="M17" s="135"/>
      <c r="N17" s="135"/>
      <c r="O17" s="135"/>
      <c r="P17" s="135"/>
      <c r="Q17" s="135"/>
      <c r="R17" s="135"/>
      <c r="S17" s="135"/>
    </row>
    <row r="18" ht="21" customHeight="1" spans="1:19">
      <c r="A18" s="136" t="s">
        <v>197</v>
      </c>
      <c r="B18" s="137"/>
      <c r="C18" s="137"/>
      <c r="D18" s="138"/>
      <c r="E18" s="138"/>
      <c r="F18" s="138"/>
      <c r="G18" s="139"/>
      <c r="H18" s="135">
        <v>283000</v>
      </c>
      <c r="I18" s="135">
        <v>293000</v>
      </c>
      <c r="J18" s="135">
        <v>293000</v>
      </c>
      <c r="K18" s="135"/>
      <c r="L18" s="135"/>
      <c r="M18" s="135"/>
      <c r="N18" s="135"/>
      <c r="O18" s="135"/>
      <c r="P18" s="135"/>
      <c r="Q18" s="135"/>
      <c r="R18" s="135"/>
      <c r="S18" s="135"/>
    </row>
    <row r="19" ht="21" customHeight="1" spans="1:19">
      <c r="A19" s="124" t="s">
        <v>629</v>
      </c>
      <c r="B19" s="68"/>
      <c r="C19" s="68"/>
      <c r="D19" s="124"/>
      <c r="E19" s="124"/>
      <c r="F19" s="124"/>
      <c r="G19" s="140"/>
      <c r="H19" s="141"/>
      <c r="I19" s="141"/>
      <c r="J19" s="141"/>
      <c r="K19" s="141"/>
      <c r="L19" s="141"/>
      <c r="M19" s="141"/>
      <c r="N19" s="141"/>
      <c r="O19" s="141"/>
      <c r="P19" s="141"/>
      <c r="Q19" s="141"/>
      <c r="R19" s="141"/>
      <c r="S19" s="141"/>
    </row>
  </sheetData>
  <mergeCells count="19">
    <mergeCell ref="A2:S2"/>
    <mergeCell ref="A3:H3"/>
    <mergeCell ref="I4:S4"/>
    <mergeCell ref="N5:S5"/>
    <mergeCell ref="A18:G18"/>
    <mergeCell ref="A19:S1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2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7"/>
  <sheetViews>
    <sheetView showZeros="0" workbookViewId="0">
      <selection activeCell="R8" sqref="R8"/>
    </sheetView>
  </sheetViews>
  <sheetFormatPr defaultColWidth="9.14166666666667" defaultRowHeight="13.5"/>
  <cols>
    <col min="1" max="2" width="39.1416666666667" style="90" customWidth="1"/>
    <col min="3" max="3" width="21" style="90" customWidth="1"/>
    <col min="4" max="4" width="50.3333333333333" style="90" customWidth="1"/>
    <col min="5" max="5" width="38.225" style="90" customWidth="1"/>
    <col min="6" max="6" width="13.775" style="90" customWidth="1"/>
    <col min="7" max="7" width="19.225" style="90" customWidth="1"/>
    <col min="8" max="8" width="13.8916666666667" style="90" customWidth="1"/>
    <col min="9" max="9" width="58.775" style="90" customWidth="1"/>
    <col min="10" max="10" width="10.4416666666667" style="90" customWidth="1"/>
    <col min="11" max="11" width="12.775" style="90" customWidth="1"/>
    <col min="12" max="12" width="10.775" style="90" customWidth="1"/>
    <col min="13" max="13" width="16.775" style="90" customWidth="1"/>
    <col min="14" max="14" width="13.5583333333333" style="90" customWidth="1"/>
    <col min="15" max="15" width="4.775" style="90" customWidth="1"/>
    <col min="16" max="16" width="8.775" style="90" customWidth="1"/>
    <col min="17" max="17" width="10.225" style="90" customWidth="1"/>
    <col min="18" max="18" width="12.775" style="90" customWidth="1"/>
    <col min="19" max="19" width="16.775" style="90" customWidth="1"/>
    <col min="20" max="20" width="9.66666666666667" style="90" customWidth="1"/>
    <col min="21" max="16384" width="9.14166666666667" style="90"/>
  </cols>
  <sheetData>
    <row r="1" spans="1:20">
      <c r="A1" s="91"/>
      <c r="B1" s="92"/>
      <c r="C1" s="92"/>
      <c r="D1" s="92"/>
      <c r="E1" s="92"/>
      <c r="F1" s="92"/>
      <c r="G1" s="92"/>
      <c r="H1" s="91"/>
      <c r="I1" s="91"/>
      <c r="J1" s="91"/>
      <c r="K1" s="91"/>
      <c r="L1" s="91"/>
      <c r="M1" s="91"/>
      <c r="N1" s="113"/>
      <c r="O1" s="91"/>
      <c r="P1" s="91"/>
      <c r="Q1" s="92"/>
      <c r="R1" s="91"/>
      <c r="S1" s="119"/>
      <c r="T1" s="119" t="s">
        <v>630</v>
      </c>
    </row>
    <row r="2" ht="27" spans="1:20">
      <c r="A2" s="93" t="str">
        <f>"2025"&amp;"年部门政府购买服务预算表"</f>
        <v>2025年部门政府购买服务预算表</v>
      </c>
      <c r="B2" s="94"/>
      <c r="C2" s="94"/>
      <c r="D2" s="94"/>
      <c r="E2" s="94"/>
      <c r="F2" s="94"/>
      <c r="G2" s="94"/>
      <c r="H2" s="95"/>
      <c r="I2" s="95"/>
      <c r="J2" s="95"/>
      <c r="K2" s="95"/>
      <c r="L2" s="95"/>
      <c r="M2" s="95"/>
      <c r="N2" s="94"/>
      <c r="O2" s="95"/>
      <c r="P2" s="95"/>
      <c r="Q2" s="94"/>
      <c r="R2" s="95"/>
      <c r="S2" s="94"/>
      <c r="T2" s="94"/>
    </row>
    <row r="3" spans="1:20">
      <c r="A3" s="96" t="s">
        <v>1</v>
      </c>
      <c r="B3" s="97"/>
      <c r="C3" s="97"/>
      <c r="D3" s="97"/>
      <c r="E3" s="97"/>
      <c r="F3" s="97"/>
      <c r="G3" s="97"/>
      <c r="H3" s="98"/>
      <c r="I3" s="98"/>
      <c r="J3" s="98"/>
      <c r="K3" s="98"/>
      <c r="L3" s="98"/>
      <c r="M3" s="98"/>
      <c r="N3" s="113"/>
      <c r="O3" s="91"/>
      <c r="P3" s="91"/>
      <c r="Q3" s="92"/>
      <c r="R3" s="91"/>
      <c r="S3" s="120"/>
      <c r="T3" s="119" t="s">
        <v>2</v>
      </c>
    </row>
    <row r="4" spans="1:20">
      <c r="A4" s="99" t="s">
        <v>206</v>
      </c>
      <c r="B4" s="100" t="s">
        <v>207</v>
      </c>
      <c r="C4" s="100" t="s">
        <v>604</v>
      </c>
      <c r="D4" s="100" t="s">
        <v>631</v>
      </c>
      <c r="E4" s="100" t="s">
        <v>632</v>
      </c>
      <c r="F4" s="100" t="s">
        <v>633</v>
      </c>
      <c r="G4" s="100" t="s">
        <v>634</v>
      </c>
      <c r="H4" s="101" t="s">
        <v>635</v>
      </c>
      <c r="I4" s="101" t="s">
        <v>636</v>
      </c>
      <c r="J4" s="114" t="s">
        <v>214</v>
      </c>
      <c r="K4" s="114"/>
      <c r="L4" s="114"/>
      <c r="M4" s="114"/>
      <c r="N4" s="115"/>
      <c r="O4" s="114"/>
      <c r="P4" s="114"/>
      <c r="Q4" s="115"/>
      <c r="R4" s="114"/>
      <c r="S4" s="115"/>
      <c r="T4" s="121"/>
    </row>
    <row r="5" spans="1:20">
      <c r="A5" s="102"/>
      <c r="B5" s="103"/>
      <c r="C5" s="103"/>
      <c r="D5" s="103"/>
      <c r="E5" s="103"/>
      <c r="F5" s="103"/>
      <c r="G5" s="103"/>
      <c r="H5" s="104"/>
      <c r="I5" s="104"/>
      <c r="J5" s="104" t="s">
        <v>56</v>
      </c>
      <c r="K5" s="104" t="s">
        <v>59</v>
      </c>
      <c r="L5" s="104" t="s">
        <v>610</v>
      </c>
      <c r="M5" s="104" t="s">
        <v>611</v>
      </c>
      <c r="N5" s="103" t="s">
        <v>612</v>
      </c>
      <c r="O5" s="116" t="s">
        <v>613</v>
      </c>
      <c r="P5" s="116"/>
      <c r="Q5" s="122"/>
      <c r="R5" s="116"/>
      <c r="S5" s="122"/>
      <c r="T5" s="106"/>
    </row>
    <row r="6" ht="28" customHeight="1" spans="1:20">
      <c r="A6" s="105"/>
      <c r="B6" s="106"/>
      <c r="C6" s="106"/>
      <c r="D6" s="106"/>
      <c r="E6" s="106"/>
      <c r="F6" s="106"/>
      <c r="G6" s="106"/>
      <c r="H6" s="107"/>
      <c r="I6" s="107"/>
      <c r="J6" s="107"/>
      <c r="K6" s="107" t="s">
        <v>58</v>
      </c>
      <c r="L6" s="107"/>
      <c r="M6" s="107"/>
      <c r="N6" s="106"/>
      <c r="O6" s="107" t="s">
        <v>58</v>
      </c>
      <c r="P6" s="107" t="s">
        <v>65</v>
      </c>
      <c r="Q6" s="106" t="s">
        <v>66</v>
      </c>
      <c r="R6" s="107" t="s">
        <v>67</v>
      </c>
      <c r="S6" s="106" t="s">
        <v>68</v>
      </c>
      <c r="T6" s="106" t="s">
        <v>69</v>
      </c>
    </row>
    <row r="7" spans="1:20">
      <c r="A7" s="105">
        <v>1</v>
      </c>
      <c r="B7" s="106">
        <v>2</v>
      </c>
      <c r="C7" s="105">
        <v>3</v>
      </c>
      <c r="D7" s="105">
        <v>4</v>
      </c>
      <c r="E7" s="106">
        <v>5</v>
      </c>
      <c r="F7" s="105">
        <v>6</v>
      </c>
      <c r="G7" s="105">
        <v>7</v>
      </c>
      <c r="H7" s="106">
        <v>8</v>
      </c>
      <c r="I7" s="105">
        <v>9</v>
      </c>
      <c r="J7" s="105">
        <v>10</v>
      </c>
      <c r="K7" s="106">
        <v>11</v>
      </c>
      <c r="L7" s="105">
        <v>12</v>
      </c>
      <c r="M7" s="105">
        <v>13</v>
      </c>
      <c r="N7" s="106">
        <v>14</v>
      </c>
      <c r="O7" s="105">
        <v>15</v>
      </c>
      <c r="P7" s="105">
        <v>16</v>
      </c>
      <c r="Q7" s="106">
        <v>17</v>
      </c>
      <c r="R7" s="105">
        <v>18</v>
      </c>
      <c r="S7" s="105">
        <v>19</v>
      </c>
      <c r="T7" s="105">
        <v>20</v>
      </c>
    </row>
    <row r="8" spans="1:20">
      <c r="A8" s="71" t="s">
        <v>71</v>
      </c>
      <c r="B8" s="71" t="s">
        <v>71</v>
      </c>
      <c r="C8" s="108" t="s">
        <v>308</v>
      </c>
      <c r="D8" s="108" t="s">
        <v>637</v>
      </c>
      <c r="E8" s="108" t="s">
        <v>638</v>
      </c>
      <c r="F8" s="108" t="s">
        <v>78</v>
      </c>
      <c r="G8" s="108" t="s">
        <v>639</v>
      </c>
      <c r="H8" s="109" t="s">
        <v>100</v>
      </c>
      <c r="I8" s="109" t="s">
        <v>640</v>
      </c>
      <c r="J8" s="117">
        <v>20000</v>
      </c>
      <c r="K8" s="117">
        <v>20000</v>
      </c>
      <c r="L8" s="117"/>
      <c r="M8" s="117"/>
      <c r="N8" s="117"/>
      <c r="O8" s="117"/>
      <c r="P8" s="117"/>
      <c r="Q8" s="117"/>
      <c r="R8" s="117"/>
      <c r="S8" s="117"/>
      <c r="T8" s="117"/>
    </row>
    <row r="9" ht="22.5" spans="1:20">
      <c r="A9" s="71" t="s">
        <v>71</v>
      </c>
      <c r="B9" s="71" t="s">
        <v>71</v>
      </c>
      <c r="C9" s="108" t="s">
        <v>308</v>
      </c>
      <c r="D9" s="108" t="s">
        <v>641</v>
      </c>
      <c r="E9" s="108" t="s">
        <v>642</v>
      </c>
      <c r="F9" s="108" t="s">
        <v>78</v>
      </c>
      <c r="G9" s="108" t="s">
        <v>639</v>
      </c>
      <c r="H9" s="109" t="s">
        <v>100</v>
      </c>
      <c r="I9" s="109" t="s">
        <v>641</v>
      </c>
      <c r="J9" s="117">
        <v>70000</v>
      </c>
      <c r="K9" s="117">
        <v>70000</v>
      </c>
      <c r="L9" s="117"/>
      <c r="M9" s="117"/>
      <c r="N9" s="117"/>
      <c r="O9" s="117"/>
      <c r="P9" s="117"/>
      <c r="Q9" s="117"/>
      <c r="R9" s="117"/>
      <c r="S9" s="117"/>
      <c r="T9" s="117"/>
    </row>
    <row r="10" spans="1:20">
      <c r="A10" s="71" t="s">
        <v>71</v>
      </c>
      <c r="B10" s="71" t="s">
        <v>71</v>
      </c>
      <c r="C10" s="108" t="s">
        <v>310</v>
      </c>
      <c r="D10" s="108" t="s">
        <v>614</v>
      </c>
      <c r="E10" s="108" t="s">
        <v>643</v>
      </c>
      <c r="F10" s="108" t="s">
        <v>78</v>
      </c>
      <c r="G10" s="108" t="s">
        <v>639</v>
      </c>
      <c r="H10" s="109" t="s">
        <v>100</v>
      </c>
      <c r="I10" s="109" t="s">
        <v>614</v>
      </c>
      <c r="J10" s="117">
        <v>200000</v>
      </c>
      <c r="K10" s="117">
        <v>200000</v>
      </c>
      <c r="L10" s="117"/>
      <c r="M10" s="117"/>
      <c r="N10" s="117"/>
      <c r="O10" s="117"/>
      <c r="P10" s="117"/>
      <c r="Q10" s="117"/>
      <c r="R10" s="117"/>
      <c r="S10" s="117"/>
      <c r="T10" s="117"/>
    </row>
    <row r="11" spans="1:20">
      <c r="A11" s="71" t="s">
        <v>71</v>
      </c>
      <c r="B11" s="71" t="s">
        <v>71</v>
      </c>
      <c r="C11" s="108" t="s">
        <v>320</v>
      </c>
      <c r="D11" s="108" t="s">
        <v>644</v>
      </c>
      <c r="E11" s="108" t="s">
        <v>645</v>
      </c>
      <c r="F11" s="108" t="s">
        <v>78</v>
      </c>
      <c r="G11" s="108" t="s">
        <v>646</v>
      </c>
      <c r="H11" s="109" t="s">
        <v>100</v>
      </c>
      <c r="I11" s="109" t="s">
        <v>644</v>
      </c>
      <c r="J11" s="117">
        <v>200000</v>
      </c>
      <c r="K11" s="117">
        <v>200000</v>
      </c>
      <c r="L11" s="117"/>
      <c r="M11" s="117"/>
      <c r="N11" s="117"/>
      <c r="O11" s="117"/>
      <c r="P11" s="117"/>
      <c r="Q11" s="117"/>
      <c r="R11" s="117"/>
      <c r="S11" s="117"/>
      <c r="T11" s="117"/>
    </row>
    <row r="12" spans="1:20">
      <c r="A12" s="71" t="s">
        <v>71</v>
      </c>
      <c r="B12" s="71" t="s">
        <v>71</v>
      </c>
      <c r="C12" s="108" t="s">
        <v>320</v>
      </c>
      <c r="D12" s="108" t="s">
        <v>647</v>
      </c>
      <c r="E12" s="108" t="s">
        <v>648</v>
      </c>
      <c r="F12" s="108" t="s">
        <v>78</v>
      </c>
      <c r="G12" s="108" t="s">
        <v>639</v>
      </c>
      <c r="H12" s="109" t="s">
        <v>100</v>
      </c>
      <c r="I12" s="109" t="s">
        <v>647</v>
      </c>
      <c r="J12" s="117">
        <v>60000</v>
      </c>
      <c r="K12" s="117">
        <v>60000</v>
      </c>
      <c r="L12" s="117"/>
      <c r="M12" s="117"/>
      <c r="N12" s="117"/>
      <c r="O12" s="117"/>
      <c r="P12" s="117"/>
      <c r="Q12" s="117"/>
      <c r="R12" s="117"/>
      <c r="S12" s="117"/>
      <c r="T12" s="117"/>
    </row>
    <row r="13" spans="1:20">
      <c r="A13" s="71" t="s">
        <v>71</v>
      </c>
      <c r="B13" s="71" t="s">
        <v>71</v>
      </c>
      <c r="C13" s="108" t="s">
        <v>322</v>
      </c>
      <c r="D13" s="108" t="s">
        <v>649</v>
      </c>
      <c r="E13" s="108" t="s">
        <v>650</v>
      </c>
      <c r="F13" s="108" t="s">
        <v>78</v>
      </c>
      <c r="G13" s="108" t="s">
        <v>639</v>
      </c>
      <c r="H13" s="109" t="s">
        <v>100</v>
      </c>
      <c r="I13" s="109" t="s">
        <v>649</v>
      </c>
      <c r="J13" s="117">
        <v>40000</v>
      </c>
      <c r="K13" s="117">
        <v>40000</v>
      </c>
      <c r="L13" s="117"/>
      <c r="M13" s="117"/>
      <c r="N13" s="117"/>
      <c r="O13" s="117"/>
      <c r="P13" s="117"/>
      <c r="Q13" s="117"/>
      <c r="R13" s="117"/>
      <c r="S13" s="117"/>
      <c r="T13" s="117"/>
    </row>
    <row r="14" spans="1:20">
      <c r="A14" s="71" t="s">
        <v>71</v>
      </c>
      <c r="B14" s="71" t="s">
        <v>71</v>
      </c>
      <c r="C14" s="108" t="s">
        <v>340</v>
      </c>
      <c r="D14" s="108" t="s">
        <v>651</v>
      </c>
      <c r="E14" s="108" t="s">
        <v>652</v>
      </c>
      <c r="F14" s="108" t="s">
        <v>78</v>
      </c>
      <c r="G14" s="108" t="s">
        <v>646</v>
      </c>
      <c r="H14" s="109" t="s">
        <v>100</v>
      </c>
      <c r="I14" s="109" t="s">
        <v>651</v>
      </c>
      <c r="J14" s="117">
        <v>250000</v>
      </c>
      <c r="K14" s="117">
        <v>250000</v>
      </c>
      <c r="L14" s="117"/>
      <c r="M14" s="117"/>
      <c r="N14" s="117"/>
      <c r="O14" s="117"/>
      <c r="P14" s="117"/>
      <c r="Q14" s="117"/>
      <c r="R14" s="117"/>
      <c r="S14" s="117"/>
      <c r="T14" s="117"/>
    </row>
    <row r="15" spans="1:20">
      <c r="A15" s="71" t="s">
        <v>71</v>
      </c>
      <c r="B15" s="71" t="s">
        <v>71</v>
      </c>
      <c r="C15" s="108" t="s">
        <v>340</v>
      </c>
      <c r="D15" s="108" t="s">
        <v>653</v>
      </c>
      <c r="E15" s="108" t="s">
        <v>652</v>
      </c>
      <c r="F15" s="108" t="s">
        <v>78</v>
      </c>
      <c r="G15" s="108" t="s">
        <v>646</v>
      </c>
      <c r="H15" s="109" t="s">
        <v>100</v>
      </c>
      <c r="I15" s="109" t="s">
        <v>653</v>
      </c>
      <c r="J15" s="117">
        <v>70000</v>
      </c>
      <c r="K15" s="117">
        <v>70000</v>
      </c>
      <c r="L15" s="117"/>
      <c r="M15" s="117"/>
      <c r="N15" s="117"/>
      <c r="O15" s="117"/>
      <c r="P15" s="117"/>
      <c r="Q15" s="117"/>
      <c r="R15" s="117"/>
      <c r="S15" s="117"/>
      <c r="T15" s="117"/>
    </row>
    <row r="16" spans="1:20">
      <c r="A16" s="71" t="s">
        <v>71</v>
      </c>
      <c r="B16" s="71" t="s">
        <v>71</v>
      </c>
      <c r="C16" s="108" t="s">
        <v>286</v>
      </c>
      <c r="D16" s="108" t="s">
        <v>654</v>
      </c>
      <c r="E16" s="108" t="s">
        <v>643</v>
      </c>
      <c r="F16" s="108" t="s">
        <v>77</v>
      </c>
      <c r="G16" s="108" t="s">
        <v>639</v>
      </c>
      <c r="H16" s="109" t="s">
        <v>100</v>
      </c>
      <c r="I16" s="109" t="s">
        <v>654</v>
      </c>
      <c r="J16" s="117">
        <v>70000</v>
      </c>
      <c r="K16" s="117">
        <v>70000</v>
      </c>
      <c r="L16" s="117"/>
      <c r="M16" s="117"/>
      <c r="N16" s="117"/>
      <c r="O16" s="117"/>
      <c r="P16" s="117"/>
      <c r="Q16" s="117"/>
      <c r="R16" s="117"/>
      <c r="S16" s="117"/>
      <c r="T16" s="117"/>
    </row>
    <row r="17" spans="1:20">
      <c r="A17" s="110" t="s">
        <v>197</v>
      </c>
      <c r="B17" s="111"/>
      <c r="C17" s="111"/>
      <c r="D17" s="111"/>
      <c r="E17" s="111"/>
      <c r="F17" s="111"/>
      <c r="G17" s="111"/>
      <c r="H17" s="112"/>
      <c r="I17" s="118"/>
      <c r="J17" s="117">
        <v>980000</v>
      </c>
      <c r="K17" s="117">
        <v>980000</v>
      </c>
      <c r="L17" s="117"/>
      <c r="M17" s="117"/>
      <c r="N17" s="117"/>
      <c r="O17" s="117"/>
      <c r="P17" s="117"/>
      <c r="Q17" s="117"/>
      <c r="R17" s="117"/>
      <c r="S17" s="117"/>
      <c r="T17" s="117"/>
    </row>
  </sheetData>
  <mergeCells count="19">
    <mergeCell ref="A2:T2"/>
    <mergeCell ref="A3:I3"/>
    <mergeCell ref="J4:T4"/>
    <mergeCell ref="O5:T5"/>
    <mergeCell ref="A17:I17"/>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393055555555556" right="0.472222222222222" top="0.72" bottom="0.72" header="0" footer="0"/>
  <pageSetup paperSize="9" scale="3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L10" sqref="L10"/>
    </sheetView>
  </sheetViews>
  <sheetFormatPr defaultColWidth="9.14166666666667" defaultRowHeight="14.25" customHeight="1"/>
  <cols>
    <col min="1" max="1" width="37.7166666666667" style="1" customWidth="1"/>
    <col min="2" max="24" width="20" style="1" customWidth="1"/>
    <col min="25" max="16384" width="9.14166666666667" style="1"/>
  </cols>
  <sheetData>
    <row r="1" ht="17.25" customHeight="1" spans="4:24">
      <c r="D1" s="76"/>
      <c r="W1" s="3"/>
      <c r="X1" s="3" t="s">
        <v>655</v>
      </c>
    </row>
    <row r="2" ht="41.25" customHeight="1" spans="1:24">
      <c r="A2" s="77" t="str">
        <f>"2025"&amp;"年对下转移支付预算表"</f>
        <v>2025年对下转移支付预算表</v>
      </c>
      <c r="B2" s="4"/>
      <c r="C2" s="4"/>
      <c r="D2" s="4"/>
      <c r="E2" s="4"/>
      <c r="F2" s="4"/>
      <c r="G2" s="4"/>
      <c r="H2" s="4"/>
      <c r="I2" s="4"/>
      <c r="J2" s="4"/>
      <c r="K2" s="4"/>
      <c r="L2" s="4"/>
      <c r="M2" s="4"/>
      <c r="N2" s="4"/>
      <c r="O2" s="4"/>
      <c r="P2" s="4"/>
      <c r="Q2" s="4"/>
      <c r="R2" s="4"/>
      <c r="S2" s="4"/>
      <c r="T2" s="4"/>
      <c r="U2" s="4"/>
      <c r="V2" s="4"/>
      <c r="W2" s="86"/>
      <c r="X2" s="86"/>
    </row>
    <row r="3" ht="18" customHeight="1" spans="1:24">
      <c r="A3" s="78" t="s">
        <v>1</v>
      </c>
      <c r="B3" s="79"/>
      <c r="C3" s="79"/>
      <c r="D3" s="80"/>
      <c r="E3" s="81"/>
      <c r="F3" s="81"/>
      <c r="G3" s="81"/>
      <c r="H3" s="81"/>
      <c r="I3" s="81"/>
      <c r="W3" s="8"/>
      <c r="X3" s="8" t="s">
        <v>2</v>
      </c>
    </row>
    <row r="4" ht="19.5" customHeight="1" spans="1:24">
      <c r="A4" s="16" t="s">
        <v>656</v>
      </c>
      <c r="B4" s="11" t="s">
        <v>214</v>
      </c>
      <c r="C4" s="12"/>
      <c r="D4" s="12"/>
      <c r="E4" s="11" t="s">
        <v>657</v>
      </c>
      <c r="F4" s="12"/>
      <c r="G4" s="12"/>
      <c r="H4" s="12"/>
      <c r="I4" s="12"/>
      <c r="J4" s="12"/>
      <c r="K4" s="12"/>
      <c r="L4" s="12"/>
      <c r="M4" s="12"/>
      <c r="N4" s="12"/>
      <c r="O4" s="12"/>
      <c r="P4" s="12"/>
      <c r="Q4" s="12"/>
      <c r="R4" s="12"/>
      <c r="S4" s="12"/>
      <c r="T4" s="12"/>
      <c r="U4" s="12"/>
      <c r="V4" s="12"/>
      <c r="W4" s="87"/>
      <c r="X4" s="88"/>
    </row>
    <row r="5" ht="40.5" customHeight="1" spans="1:24">
      <c r="A5" s="19"/>
      <c r="B5" s="32" t="s">
        <v>56</v>
      </c>
      <c r="C5" s="10" t="s">
        <v>59</v>
      </c>
      <c r="D5" s="82" t="s">
        <v>610</v>
      </c>
      <c r="E5" s="39"/>
      <c r="F5" s="39"/>
      <c r="G5" s="39"/>
      <c r="H5" s="39"/>
      <c r="I5" s="39"/>
      <c r="J5" s="39"/>
      <c r="K5" s="39"/>
      <c r="L5" s="39"/>
      <c r="M5" s="39"/>
      <c r="N5" s="39"/>
      <c r="O5" s="39"/>
      <c r="P5" s="39"/>
      <c r="Q5" s="39"/>
      <c r="R5" s="39"/>
      <c r="S5" s="39"/>
      <c r="T5" s="39"/>
      <c r="U5" s="39"/>
      <c r="V5" s="39"/>
      <c r="W5" s="39"/>
      <c r="X5" s="89"/>
    </row>
    <row r="6" ht="19.5" customHeight="1" spans="1:24">
      <c r="A6" s="21">
        <v>1</v>
      </c>
      <c r="B6" s="21">
        <v>2</v>
      </c>
      <c r="C6" s="21">
        <v>3</v>
      </c>
      <c r="D6" s="83">
        <v>4</v>
      </c>
      <c r="E6" s="39">
        <v>5</v>
      </c>
      <c r="F6" s="21">
        <v>6</v>
      </c>
      <c r="G6" s="21">
        <v>7</v>
      </c>
      <c r="H6" s="83">
        <v>8</v>
      </c>
      <c r="I6" s="21">
        <v>9</v>
      </c>
      <c r="J6" s="21">
        <v>10</v>
      </c>
      <c r="K6" s="21">
        <v>11</v>
      </c>
      <c r="L6" s="83">
        <v>12</v>
      </c>
      <c r="M6" s="21">
        <v>13</v>
      </c>
      <c r="N6" s="21">
        <v>14</v>
      </c>
      <c r="O6" s="21">
        <v>15</v>
      </c>
      <c r="P6" s="83">
        <v>16</v>
      </c>
      <c r="Q6" s="21">
        <v>17</v>
      </c>
      <c r="R6" s="21">
        <v>18</v>
      </c>
      <c r="S6" s="21">
        <v>19</v>
      </c>
      <c r="T6" s="83">
        <v>20</v>
      </c>
      <c r="U6" s="83">
        <v>21</v>
      </c>
      <c r="V6" s="83">
        <v>22</v>
      </c>
      <c r="W6" s="39">
        <v>23</v>
      </c>
      <c r="X6" s="39">
        <v>24</v>
      </c>
    </row>
    <row r="7" ht="19.5" customHeight="1" spans="1:24">
      <c r="A7" s="33"/>
      <c r="B7" s="84"/>
      <c r="C7" s="84"/>
      <c r="D7" s="84"/>
      <c r="E7" s="84"/>
      <c r="F7" s="84"/>
      <c r="G7" s="84"/>
      <c r="H7" s="84"/>
      <c r="I7" s="84"/>
      <c r="J7" s="84"/>
      <c r="K7" s="84"/>
      <c r="L7" s="84"/>
      <c r="M7" s="84"/>
      <c r="N7" s="84"/>
      <c r="O7" s="84"/>
      <c r="P7" s="84"/>
      <c r="Q7" s="84"/>
      <c r="R7" s="84"/>
      <c r="S7" s="84"/>
      <c r="T7" s="84"/>
      <c r="U7" s="84"/>
      <c r="V7" s="84"/>
      <c r="W7" s="84"/>
      <c r="X7" s="84"/>
    </row>
    <row r="8" ht="19.5" customHeight="1" spans="1:24">
      <c r="A8" s="72"/>
      <c r="B8" s="84"/>
      <c r="C8" s="84"/>
      <c r="D8" s="84"/>
      <c r="E8" s="84"/>
      <c r="F8" s="84"/>
      <c r="G8" s="84"/>
      <c r="H8" s="84"/>
      <c r="I8" s="84"/>
      <c r="J8" s="84"/>
      <c r="K8" s="84"/>
      <c r="L8" s="84"/>
      <c r="M8" s="84"/>
      <c r="N8" s="84"/>
      <c r="O8" s="84"/>
      <c r="P8" s="84"/>
      <c r="Q8" s="84"/>
      <c r="R8" s="84"/>
      <c r="S8" s="84"/>
      <c r="T8" s="84"/>
      <c r="U8" s="84"/>
      <c r="V8" s="84"/>
      <c r="W8" s="84"/>
      <c r="X8" s="84"/>
    </row>
    <row r="9" customHeight="1" spans="2:2">
      <c r="B9" s="85" t="s">
        <v>658</v>
      </c>
    </row>
  </sheetData>
  <mergeCells count="5">
    <mergeCell ref="A2:X2"/>
    <mergeCell ref="A3:I3"/>
    <mergeCell ref="B4:D4"/>
    <mergeCell ref="E4:X4"/>
    <mergeCell ref="A4:A5"/>
  </mergeCells>
  <printOptions horizontalCentered="1"/>
  <pageMargins left="0.96" right="0.96" top="0.72" bottom="0.72" header="0" footer="0"/>
  <pageSetup paperSize="9" scale="2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9" sqref="A9"/>
    </sheetView>
  </sheetViews>
  <sheetFormatPr defaultColWidth="9.14166666666667" defaultRowHeight="12" customHeight="1" outlineLevelRow="7"/>
  <cols>
    <col min="1" max="1" width="68.5583333333333" customWidth="1"/>
    <col min="2" max="2" width="16.775" customWidth="1"/>
    <col min="3" max="5" width="8.775" customWidth="1"/>
    <col min="6" max="6" width="9.66666666666667" customWidth="1"/>
    <col min="7" max="7" width="6.775" customWidth="1"/>
    <col min="8" max="9" width="9.66666666666667" customWidth="1"/>
    <col min="10" max="10" width="10" customWidth="1"/>
  </cols>
  <sheetData>
    <row r="1" ht="16.5" customHeight="1" spans="10:10">
      <c r="J1" s="74" t="s">
        <v>659</v>
      </c>
    </row>
    <row r="2" ht="41.25" customHeight="1" spans="1:10">
      <c r="A2" s="65" t="str">
        <f>"2025"&amp;"年对下转移支付绩效目标表"</f>
        <v>2025年对下转移支付绩效目标表</v>
      </c>
      <c r="B2" s="66"/>
      <c r="C2" s="66"/>
      <c r="D2" s="66"/>
      <c r="E2" s="66"/>
      <c r="F2" s="67"/>
      <c r="G2" s="66"/>
      <c r="H2" s="67"/>
      <c r="I2" s="67"/>
      <c r="J2" s="66"/>
    </row>
    <row r="3" ht="17.25" customHeight="1" spans="1:1">
      <c r="A3" s="68" t="s">
        <v>1</v>
      </c>
    </row>
    <row r="4" ht="44.25" customHeight="1" spans="1:10">
      <c r="A4" s="69" t="s">
        <v>656</v>
      </c>
      <c r="B4" s="69" t="s">
        <v>342</v>
      </c>
      <c r="C4" s="69" t="s">
        <v>343</v>
      </c>
      <c r="D4" s="69" t="s">
        <v>344</v>
      </c>
      <c r="E4" s="69" t="s">
        <v>345</v>
      </c>
      <c r="F4" s="70" t="s">
        <v>346</v>
      </c>
      <c r="G4" s="69" t="s">
        <v>347</v>
      </c>
      <c r="H4" s="70" t="s">
        <v>348</v>
      </c>
      <c r="I4" s="70" t="s">
        <v>349</v>
      </c>
      <c r="J4" s="69" t="s">
        <v>350</v>
      </c>
    </row>
    <row r="5" ht="14.25" customHeight="1" spans="1:10">
      <c r="A5" s="69">
        <v>1</v>
      </c>
      <c r="B5" s="69">
        <v>2</v>
      </c>
      <c r="C5" s="69">
        <v>3</v>
      </c>
      <c r="D5" s="69">
        <v>4</v>
      </c>
      <c r="E5" s="69">
        <v>5</v>
      </c>
      <c r="F5" s="70">
        <v>6</v>
      </c>
      <c r="G5" s="69">
        <v>7</v>
      </c>
      <c r="H5" s="70">
        <v>8</v>
      </c>
      <c r="I5" s="70">
        <v>9</v>
      </c>
      <c r="J5" s="69">
        <v>10</v>
      </c>
    </row>
    <row r="6" ht="42" customHeight="1" spans="1:10">
      <c r="A6" s="71"/>
      <c r="B6" s="72"/>
      <c r="C6" s="72"/>
      <c r="D6" s="72"/>
      <c r="E6" s="53"/>
      <c r="F6" s="73"/>
      <c r="G6" s="53"/>
      <c r="H6" s="73"/>
      <c r="I6" s="73"/>
      <c r="J6" s="75"/>
    </row>
    <row r="7" ht="42" customHeight="1" spans="1:10">
      <c r="A7" s="71"/>
      <c r="B7" s="25"/>
      <c r="C7" s="25"/>
      <c r="D7" s="25"/>
      <c r="E7" s="33"/>
      <c r="F7" s="25"/>
      <c r="G7" s="33"/>
      <c r="H7" s="25"/>
      <c r="I7" s="25"/>
      <c r="J7" s="71"/>
    </row>
    <row r="8" customHeight="1" spans="1:9">
      <c r="A8" s="38" t="s">
        <v>660</v>
      </c>
      <c r="B8" s="1"/>
      <c r="C8" s="1"/>
      <c r="D8" s="1"/>
      <c r="E8" s="1"/>
      <c r="F8" s="1"/>
      <c r="G8" s="1"/>
      <c r="H8" s="1"/>
      <c r="I8" s="1"/>
    </row>
  </sheetData>
  <mergeCells count="2">
    <mergeCell ref="A2:J2"/>
    <mergeCell ref="A3:H3"/>
  </mergeCells>
  <printOptions horizontalCentered="1"/>
  <pageMargins left="0.96" right="0.96" top="0.72" bottom="0.72" header="0" footer="0"/>
  <pageSetup paperSize="9" scale="5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16" sqref="A16"/>
    </sheetView>
  </sheetViews>
  <sheetFormatPr defaultColWidth="10.425" defaultRowHeight="14.25" customHeight="1"/>
  <cols>
    <col min="1" max="1" width="70.3333333333333" style="1" customWidth="1"/>
    <col min="2" max="2" width="9.225" style="1" customWidth="1"/>
    <col min="3" max="3" width="8.33333333333333" style="1" customWidth="1"/>
    <col min="4" max="4" width="16.8916666666667" style="1" customWidth="1"/>
    <col min="5" max="6" width="8.33333333333333" style="1" customWidth="1"/>
    <col min="7" max="8" width="5.44166666666667" style="1" customWidth="1"/>
    <col min="9" max="9" width="7.225" style="1" customWidth="1"/>
    <col min="10" max="16384" width="10.425" style="1"/>
  </cols>
  <sheetData>
    <row r="1" customHeight="1" spans="1:9">
      <c r="A1" s="41" t="s">
        <v>661</v>
      </c>
      <c r="B1" s="42"/>
      <c r="C1" s="42"/>
      <c r="D1" s="43"/>
      <c r="E1" s="43"/>
      <c r="F1" s="43"/>
      <c r="G1" s="42"/>
      <c r="H1" s="42"/>
      <c r="I1" s="43"/>
    </row>
    <row r="2" ht="41.25" customHeight="1" spans="1:9">
      <c r="A2" s="44" t="str">
        <f>"2025"&amp;"年新增资产配置预算表"</f>
        <v>2025年新增资产配置预算表</v>
      </c>
      <c r="B2" s="45"/>
      <c r="C2" s="45"/>
      <c r="D2" s="46"/>
      <c r="E2" s="46"/>
      <c r="F2" s="46"/>
      <c r="G2" s="45"/>
      <c r="H2" s="45"/>
      <c r="I2" s="46"/>
    </row>
    <row r="3" customHeight="1" spans="1:9">
      <c r="A3" s="47" t="s">
        <v>1</v>
      </c>
      <c r="B3" s="48"/>
      <c r="C3" s="48"/>
      <c r="D3" s="49"/>
      <c r="F3" s="46"/>
      <c r="G3" s="45"/>
      <c r="H3" s="45"/>
      <c r="I3" s="64" t="s">
        <v>2</v>
      </c>
    </row>
    <row r="4" ht="28.5" customHeight="1" spans="1:9">
      <c r="A4" s="50" t="s">
        <v>206</v>
      </c>
      <c r="B4" s="39" t="s">
        <v>207</v>
      </c>
      <c r="C4" s="50" t="s">
        <v>662</v>
      </c>
      <c r="D4" s="50" t="s">
        <v>663</v>
      </c>
      <c r="E4" s="50" t="s">
        <v>664</v>
      </c>
      <c r="F4" s="50" t="s">
        <v>665</v>
      </c>
      <c r="G4" s="39" t="s">
        <v>666</v>
      </c>
      <c r="H4" s="39"/>
      <c r="I4" s="50"/>
    </row>
    <row r="5" ht="21" customHeight="1" spans="1:9">
      <c r="A5" s="50"/>
      <c r="B5" s="51"/>
      <c r="C5" s="51"/>
      <c r="D5" s="52"/>
      <c r="E5" s="51"/>
      <c r="F5" s="51"/>
      <c r="G5" s="39" t="s">
        <v>608</v>
      </c>
      <c r="H5" s="39" t="s">
        <v>667</v>
      </c>
      <c r="I5" s="39" t="s">
        <v>668</v>
      </c>
    </row>
    <row r="6" ht="17.25" customHeight="1" spans="1:9">
      <c r="A6" s="53" t="s">
        <v>84</v>
      </c>
      <c r="B6" s="54"/>
      <c r="C6" s="55" t="s">
        <v>85</v>
      </c>
      <c r="D6" s="53" t="s">
        <v>86</v>
      </c>
      <c r="E6" s="56" t="s">
        <v>87</v>
      </c>
      <c r="F6" s="53" t="s">
        <v>88</v>
      </c>
      <c r="G6" s="55" t="s">
        <v>89</v>
      </c>
      <c r="H6" s="57" t="s">
        <v>90</v>
      </c>
      <c r="I6" s="56" t="s">
        <v>91</v>
      </c>
    </row>
    <row r="7" ht="19.5" customHeight="1" spans="1:9">
      <c r="A7" s="33"/>
      <c r="B7" s="25"/>
      <c r="C7" s="25"/>
      <c r="D7" s="33"/>
      <c r="E7" s="25"/>
      <c r="F7" s="57"/>
      <c r="G7" s="58"/>
      <c r="H7" s="59"/>
      <c r="I7" s="59"/>
    </row>
    <row r="8" ht="19.5" customHeight="1" spans="1:9">
      <c r="A8" s="60" t="s">
        <v>56</v>
      </c>
      <c r="B8" s="61"/>
      <c r="C8" s="61"/>
      <c r="D8" s="62"/>
      <c r="E8" s="63"/>
      <c r="F8" s="63"/>
      <c r="G8" s="58"/>
      <c r="H8" s="59"/>
      <c r="I8" s="59"/>
    </row>
    <row r="9" customHeight="1" spans="1:1">
      <c r="A9" s="38" t="s">
        <v>669</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scale="6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C26" sqref="C26"/>
    </sheetView>
  </sheetViews>
  <sheetFormatPr defaultColWidth="9.14166666666667" defaultRowHeight="14.25" customHeight="1"/>
  <cols>
    <col min="1" max="1" width="19.275" style="1" customWidth="1"/>
    <col min="2" max="2" width="33.85" style="1" customWidth="1"/>
    <col min="3" max="3" width="23.85" style="1" customWidth="1"/>
    <col min="4" max="4" width="11.1416666666667" style="1" customWidth="1"/>
    <col min="5" max="5" width="17.7166666666667" style="1" customWidth="1"/>
    <col min="6" max="6" width="9.85" style="1" customWidth="1"/>
    <col min="7" max="7" width="17.7166666666667" style="1" customWidth="1"/>
    <col min="8" max="11" width="23.1416666666667" style="1" customWidth="1"/>
    <col min="12" max="16384" width="9.14166666666667" style="1"/>
  </cols>
  <sheetData>
    <row r="1" customHeight="1" spans="4:11">
      <c r="D1" s="2"/>
      <c r="E1" s="2"/>
      <c r="F1" s="2"/>
      <c r="G1" s="2"/>
      <c r="K1" s="3" t="s">
        <v>670</v>
      </c>
    </row>
    <row r="2" ht="41.25" customHeight="1" spans="1:11">
      <c r="A2" s="4" t="str">
        <f>"2025"&amp;"年上级转移支付补助项目支出预算表"</f>
        <v>2025年上级转移支付补助项目支出预算表</v>
      </c>
      <c r="B2" s="4"/>
      <c r="C2" s="4"/>
      <c r="D2" s="4"/>
      <c r="E2" s="4"/>
      <c r="F2" s="4"/>
      <c r="G2" s="4"/>
      <c r="H2" s="4"/>
      <c r="I2" s="4"/>
      <c r="J2" s="4"/>
      <c r="K2" s="4"/>
    </row>
    <row r="3" ht="13.5" customHeight="1" spans="1:11">
      <c r="A3" s="5" t="s">
        <v>1</v>
      </c>
      <c r="B3" s="6"/>
      <c r="C3" s="6"/>
      <c r="D3" s="6"/>
      <c r="E3" s="6"/>
      <c r="F3" s="6"/>
      <c r="G3" s="6"/>
      <c r="H3" s="7"/>
      <c r="I3" s="7"/>
      <c r="J3" s="7"/>
      <c r="K3" s="8" t="s">
        <v>2</v>
      </c>
    </row>
    <row r="4" ht="21.75" customHeight="1" spans="1:11">
      <c r="A4" s="9" t="s">
        <v>296</v>
      </c>
      <c r="B4" s="9" t="s">
        <v>209</v>
      </c>
      <c r="C4" s="9" t="s">
        <v>297</v>
      </c>
      <c r="D4" s="10" t="s">
        <v>210</v>
      </c>
      <c r="E4" s="10" t="s">
        <v>211</v>
      </c>
      <c r="F4" s="10" t="s">
        <v>298</v>
      </c>
      <c r="G4" s="10" t="s">
        <v>299</v>
      </c>
      <c r="H4" s="16" t="s">
        <v>56</v>
      </c>
      <c r="I4" s="11" t="s">
        <v>671</v>
      </c>
      <c r="J4" s="12"/>
      <c r="K4" s="13"/>
    </row>
    <row r="5" ht="21.75" customHeight="1" spans="1:11">
      <c r="A5" s="14"/>
      <c r="B5" s="14"/>
      <c r="C5" s="14"/>
      <c r="D5" s="15"/>
      <c r="E5" s="15"/>
      <c r="F5" s="15"/>
      <c r="G5" s="15"/>
      <c r="H5" s="32"/>
      <c r="I5" s="10" t="s">
        <v>59</v>
      </c>
      <c r="J5" s="10" t="s">
        <v>60</v>
      </c>
      <c r="K5" s="10" t="s">
        <v>61</v>
      </c>
    </row>
    <row r="6" ht="40.5" customHeight="1" spans="1:11">
      <c r="A6" s="17"/>
      <c r="B6" s="17"/>
      <c r="C6" s="17"/>
      <c r="D6" s="18"/>
      <c r="E6" s="18"/>
      <c r="F6" s="18"/>
      <c r="G6" s="18"/>
      <c r="H6" s="19"/>
      <c r="I6" s="18" t="s">
        <v>58</v>
      </c>
      <c r="J6" s="18"/>
      <c r="K6" s="18"/>
    </row>
    <row r="7" ht="15" customHeight="1" spans="1:11">
      <c r="A7" s="21">
        <v>1</v>
      </c>
      <c r="B7" s="21">
        <v>2</v>
      </c>
      <c r="C7" s="21">
        <v>3</v>
      </c>
      <c r="D7" s="21">
        <v>4</v>
      </c>
      <c r="E7" s="21">
        <v>5</v>
      </c>
      <c r="F7" s="21">
        <v>6</v>
      </c>
      <c r="G7" s="21">
        <v>7</v>
      </c>
      <c r="H7" s="21">
        <v>8</v>
      </c>
      <c r="I7" s="21">
        <v>9</v>
      </c>
      <c r="J7" s="39">
        <v>10</v>
      </c>
      <c r="K7" s="39">
        <v>11</v>
      </c>
    </row>
    <row r="8" ht="18.75" customHeight="1" spans="1:11">
      <c r="A8" s="33"/>
      <c r="B8" s="25"/>
      <c r="C8" s="33"/>
      <c r="D8" s="33"/>
      <c r="E8" s="33"/>
      <c r="F8" s="33"/>
      <c r="G8" s="33"/>
      <c r="H8" s="34"/>
      <c r="I8" s="40"/>
      <c r="J8" s="40"/>
      <c r="K8" s="34"/>
    </row>
    <row r="9" ht="18.75" customHeight="1" spans="1:11">
      <c r="A9" s="25"/>
      <c r="B9" s="25"/>
      <c r="C9" s="25"/>
      <c r="D9" s="25"/>
      <c r="E9" s="25"/>
      <c r="F9" s="25"/>
      <c r="G9" s="25"/>
      <c r="H9" s="26"/>
      <c r="I9" s="26"/>
      <c r="J9" s="26"/>
      <c r="K9" s="34"/>
    </row>
    <row r="10" ht="18.75" customHeight="1" spans="1:11">
      <c r="A10" s="35" t="s">
        <v>197</v>
      </c>
      <c r="B10" s="36"/>
      <c r="C10" s="36"/>
      <c r="D10" s="36"/>
      <c r="E10" s="36"/>
      <c r="F10" s="36"/>
      <c r="G10" s="37"/>
      <c r="H10" s="26"/>
      <c r="I10" s="26"/>
      <c r="J10" s="26"/>
      <c r="K10" s="34"/>
    </row>
    <row r="11" customHeight="1" spans="2:2">
      <c r="B11" s="38" t="s">
        <v>672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selection activeCell="C22" sqref="C22"/>
    </sheetView>
  </sheetViews>
  <sheetFormatPr defaultColWidth="9.14166666666667" defaultRowHeight="14.25" customHeight="1" outlineLevelCol="6"/>
  <cols>
    <col min="1" max="1" width="9.775" style="1" customWidth="1"/>
    <col min="2" max="4" width="28" style="1" customWidth="1"/>
    <col min="5" max="7" width="23.85" style="1" customWidth="1"/>
    <col min="8" max="16384" width="9.14166666666667" style="1"/>
  </cols>
  <sheetData>
    <row r="1" ht="13.5" customHeight="1" spans="4:7">
      <c r="D1" s="2"/>
      <c r="G1" s="3" t="s">
        <v>673</v>
      </c>
    </row>
    <row r="2" ht="41.25" customHeight="1" spans="1:7">
      <c r="A2" s="4" t="str">
        <f>"2025"&amp;"年部门项目中期规划预算表"</f>
        <v>2025年部门项目中期规划预算表</v>
      </c>
      <c r="B2" s="4"/>
      <c r="C2" s="4"/>
      <c r="D2" s="4"/>
      <c r="E2" s="4"/>
      <c r="F2" s="4"/>
      <c r="G2" s="4"/>
    </row>
    <row r="3" ht="13.5" customHeight="1" spans="1:7">
      <c r="A3" s="5" t="s">
        <v>1</v>
      </c>
      <c r="B3" s="6"/>
      <c r="C3" s="6"/>
      <c r="D3" s="6"/>
      <c r="E3" s="7"/>
      <c r="F3" s="7"/>
      <c r="G3" s="8" t="s">
        <v>2</v>
      </c>
    </row>
    <row r="4" ht="21.75" customHeight="1" spans="1:7">
      <c r="A4" s="9" t="s">
        <v>297</v>
      </c>
      <c r="B4" s="9" t="s">
        <v>296</v>
      </c>
      <c r="C4" s="9" t="s">
        <v>209</v>
      </c>
      <c r="D4" s="10" t="s">
        <v>674</v>
      </c>
      <c r="E4" s="11" t="s">
        <v>59</v>
      </c>
      <c r="F4" s="12"/>
      <c r="G4" s="13"/>
    </row>
    <row r="5" ht="21.75" customHeight="1" spans="1:7">
      <c r="A5" s="14"/>
      <c r="B5" s="14"/>
      <c r="C5" s="14"/>
      <c r="D5" s="15"/>
      <c r="E5" s="16" t="str">
        <f>"2025"&amp;"年"</f>
        <v>2025年</v>
      </c>
      <c r="F5" s="10" t="str">
        <f>("2025"+1)&amp;"年"</f>
        <v>2026年</v>
      </c>
      <c r="G5" s="10" t="str">
        <f>("2025"+2)&amp;"年"</f>
        <v>2027年</v>
      </c>
    </row>
    <row r="6" ht="40.5" customHeight="1" spans="1:7">
      <c r="A6" s="17"/>
      <c r="B6" s="17"/>
      <c r="C6" s="17"/>
      <c r="D6" s="18"/>
      <c r="E6" s="19"/>
      <c r="F6" s="18" t="s">
        <v>58</v>
      </c>
      <c r="G6" s="18"/>
    </row>
    <row r="7" ht="15" customHeight="1" spans="1:7">
      <c r="A7" s="20">
        <v>1</v>
      </c>
      <c r="B7" s="20">
        <v>2</v>
      </c>
      <c r="C7" s="21">
        <v>3</v>
      </c>
      <c r="D7" s="21">
        <v>4</v>
      </c>
      <c r="E7" s="21">
        <v>5</v>
      </c>
      <c r="F7" s="21">
        <v>6</v>
      </c>
      <c r="G7" s="21">
        <v>7</v>
      </c>
    </row>
    <row r="8" ht="31" customHeight="1" spans="1:7">
      <c r="A8" s="22" t="s">
        <v>71</v>
      </c>
      <c r="B8" s="23"/>
      <c r="C8" s="24"/>
      <c r="D8" s="25"/>
      <c r="E8" s="26">
        <v>5000000</v>
      </c>
      <c r="F8" s="26">
        <v>13407670</v>
      </c>
      <c r="G8" s="26">
        <v>13737470</v>
      </c>
    </row>
    <row r="9" ht="18.75" customHeight="1" spans="1:7">
      <c r="A9" s="27"/>
      <c r="B9" s="27" t="s">
        <v>675</v>
      </c>
      <c r="C9" s="25" t="s">
        <v>304</v>
      </c>
      <c r="D9" s="25" t="s">
        <v>676</v>
      </c>
      <c r="E9" s="26">
        <v>1139738.83</v>
      </c>
      <c r="F9" s="26">
        <v>3200000</v>
      </c>
      <c r="G9" s="26">
        <v>3500000</v>
      </c>
    </row>
    <row r="10" ht="18.75" customHeight="1" spans="1:7">
      <c r="A10" s="28"/>
      <c r="B10" s="25" t="s">
        <v>675</v>
      </c>
      <c r="C10" s="25" t="s">
        <v>306</v>
      </c>
      <c r="D10" s="25" t="s">
        <v>676</v>
      </c>
      <c r="E10" s="26">
        <v>109246.2</v>
      </c>
      <c r="F10" s="26">
        <v>220000</v>
      </c>
      <c r="G10" s="26">
        <v>230000</v>
      </c>
    </row>
    <row r="11" ht="18.75" customHeight="1" spans="1:7">
      <c r="A11" s="28"/>
      <c r="B11" s="25" t="s">
        <v>675</v>
      </c>
      <c r="C11" s="25" t="s">
        <v>308</v>
      </c>
      <c r="D11" s="25" t="s">
        <v>676</v>
      </c>
      <c r="E11" s="26">
        <v>945764.02</v>
      </c>
      <c r="F11" s="26">
        <v>2506600</v>
      </c>
      <c r="G11" s="26">
        <v>2506600</v>
      </c>
    </row>
    <row r="12" ht="18.75" customHeight="1" spans="1:7">
      <c r="A12" s="28"/>
      <c r="B12" s="25" t="s">
        <v>675</v>
      </c>
      <c r="C12" s="25" t="s">
        <v>310</v>
      </c>
      <c r="D12" s="25" t="s">
        <v>676</v>
      </c>
      <c r="E12" s="26">
        <v>1180978.77</v>
      </c>
      <c r="F12" s="26">
        <v>3130000</v>
      </c>
      <c r="G12" s="26">
        <v>3130000</v>
      </c>
    </row>
    <row r="13" ht="18.75" customHeight="1" spans="1:7">
      <c r="A13" s="28"/>
      <c r="B13" s="25" t="s">
        <v>675</v>
      </c>
      <c r="C13" s="25" t="s">
        <v>314</v>
      </c>
      <c r="D13" s="25" t="s">
        <v>676</v>
      </c>
      <c r="E13" s="26">
        <v>156006.16</v>
      </c>
      <c r="F13" s="26">
        <v>413470</v>
      </c>
      <c r="G13" s="26">
        <v>413470</v>
      </c>
    </row>
    <row r="14" ht="18.75" customHeight="1" spans="1:7">
      <c r="A14" s="28"/>
      <c r="B14" s="25" t="s">
        <v>675</v>
      </c>
      <c r="C14" s="25" t="s">
        <v>316</v>
      </c>
      <c r="D14" s="25" t="s">
        <v>676</v>
      </c>
      <c r="E14" s="26">
        <v>3773.1</v>
      </c>
      <c r="F14" s="26">
        <v>10000</v>
      </c>
      <c r="G14" s="26">
        <v>10000</v>
      </c>
    </row>
    <row r="15" ht="18.75" customHeight="1" spans="1:7">
      <c r="A15" s="28"/>
      <c r="B15" s="25" t="s">
        <v>675</v>
      </c>
      <c r="C15" s="25" t="s">
        <v>318</v>
      </c>
      <c r="D15" s="25" t="s">
        <v>676</v>
      </c>
      <c r="E15" s="26">
        <v>7546.19</v>
      </c>
      <c r="F15" s="26">
        <v>20000</v>
      </c>
      <c r="G15" s="26">
        <v>20000</v>
      </c>
    </row>
    <row r="16" ht="18.75" customHeight="1" spans="1:7">
      <c r="A16" s="28"/>
      <c r="B16" s="25" t="s">
        <v>675</v>
      </c>
      <c r="C16" s="25" t="s">
        <v>320</v>
      </c>
      <c r="D16" s="25" t="s">
        <v>676</v>
      </c>
      <c r="E16" s="26">
        <v>350000</v>
      </c>
      <c r="F16" s="26">
        <v>680000</v>
      </c>
      <c r="G16" s="26">
        <v>690000</v>
      </c>
    </row>
    <row r="17" ht="18.75" customHeight="1" spans="1:7">
      <c r="A17" s="28"/>
      <c r="B17" s="25" t="s">
        <v>675</v>
      </c>
      <c r="C17" s="25" t="s">
        <v>322</v>
      </c>
      <c r="D17" s="25" t="s">
        <v>676</v>
      </c>
      <c r="E17" s="26">
        <v>91400.24</v>
      </c>
      <c r="F17" s="26">
        <v>210000</v>
      </c>
      <c r="G17" s="26">
        <v>200000</v>
      </c>
    </row>
    <row r="18" ht="18.75" customHeight="1" spans="1:7">
      <c r="A18" s="28"/>
      <c r="B18" s="25" t="s">
        <v>675</v>
      </c>
      <c r="C18" s="25" t="s">
        <v>324</v>
      </c>
      <c r="D18" s="25" t="s">
        <v>676</v>
      </c>
      <c r="E18" s="26">
        <v>256721.39</v>
      </c>
      <c r="F18" s="26">
        <v>680400</v>
      </c>
      <c r="G18" s="26">
        <v>680400</v>
      </c>
    </row>
    <row r="19" ht="18.75" customHeight="1" spans="1:7">
      <c r="A19" s="28"/>
      <c r="B19" s="25" t="s">
        <v>677</v>
      </c>
      <c r="C19" s="25" t="s">
        <v>329</v>
      </c>
      <c r="D19" s="25" t="s">
        <v>676</v>
      </c>
      <c r="E19" s="26">
        <v>307884.56</v>
      </c>
      <c r="F19" s="26">
        <v>850200</v>
      </c>
      <c r="G19" s="26">
        <v>870000</v>
      </c>
    </row>
    <row r="20" ht="18.75" customHeight="1" spans="1:7">
      <c r="A20" s="28"/>
      <c r="B20" s="25" t="s">
        <v>677</v>
      </c>
      <c r="C20" s="25" t="s">
        <v>331</v>
      </c>
      <c r="D20" s="25" t="s">
        <v>676</v>
      </c>
      <c r="E20" s="26">
        <v>18865.48</v>
      </c>
      <c r="F20" s="26">
        <v>50000</v>
      </c>
      <c r="G20" s="26">
        <v>50000</v>
      </c>
    </row>
    <row r="21" ht="18.75" customHeight="1" spans="1:7">
      <c r="A21" s="28"/>
      <c r="B21" s="25" t="s">
        <v>678</v>
      </c>
      <c r="C21" s="25" t="s">
        <v>334</v>
      </c>
      <c r="D21" s="25" t="s">
        <v>676</v>
      </c>
      <c r="E21" s="26">
        <v>18865.48</v>
      </c>
      <c r="F21" s="26">
        <v>50000</v>
      </c>
      <c r="G21" s="26">
        <v>50000</v>
      </c>
    </row>
    <row r="22" ht="18.75" customHeight="1" spans="1:7">
      <c r="A22" s="28"/>
      <c r="B22" s="25" t="s">
        <v>678</v>
      </c>
      <c r="C22" s="25" t="s">
        <v>336</v>
      </c>
      <c r="D22" s="25" t="s">
        <v>676</v>
      </c>
      <c r="E22" s="26">
        <v>23000</v>
      </c>
      <c r="F22" s="26">
        <v>100000</v>
      </c>
      <c r="G22" s="26">
        <v>100000</v>
      </c>
    </row>
    <row r="23" ht="18.75" customHeight="1" spans="1:7">
      <c r="A23" s="28"/>
      <c r="B23" s="25" t="s">
        <v>678</v>
      </c>
      <c r="C23" s="25" t="s">
        <v>340</v>
      </c>
      <c r="D23" s="25" t="s">
        <v>676</v>
      </c>
      <c r="E23" s="26">
        <v>390209.58</v>
      </c>
      <c r="F23" s="26">
        <v>1287000</v>
      </c>
      <c r="G23" s="26">
        <v>1287000</v>
      </c>
    </row>
    <row r="24" ht="18.75" customHeight="1" spans="1:7">
      <c r="A24" s="29" t="s">
        <v>56</v>
      </c>
      <c r="B24" s="30" t="s">
        <v>679</v>
      </c>
      <c r="C24" s="30"/>
      <c r="D24" s="31"/>
      <c r="E24" s="26">
        <v>5000000</v>
      </c>
      <c r="F24" s="26">
        <v>13407670</v>
      </c>
      <c r="G24" s="26">
        <v>13737470</v>
      </c>
    </row>
  </sheetData>
  <mergeCells count="12">
    <mergeCell ref="A2:G2"/>
    <mergeCell ref="A3:D3"/>
    <mergeCell ref="E4:G4"/>
    <mergeCell ref="A8:B8"/>
    <mergeCell ref="A24:D24"/>
    <mergeCell ref="A4:A6"/>
    <mergeCell ref="B4:B6"/>
    <mergeCell ref="C4:C6"/>
    <mergeCell ref="D4:D6"/>
    <mergeCell ref="E5:E6"/>
    <mergeCell ref="F5:F6"/>
    <mergeCell ref="G5:G6"/>
  </mergeCells>
  <printOptions horizontalCentered="1"/>
  <pageMargins left="0.37" right="0.37" top="0.56" bottom="0.56" header="0.48" footer="0.48"/>
  <pageSetup paperSize="9" scale="8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C18" sqref="C18"/>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ht="17.25" customHeight="1" spans="1:1">
      <c r="A1" s="64" t="s">
        <v>53</v>
      </c>
    </row>
    <row r="2" ht="41.25" customHeight="1" spans="1:1">
      <c r="A2" s="44" t="str">
        <f>"2025"&amp;"年部门收入预算表"</f>
        <v>2025年部门收入预算表</v>
      </c>
    </row>
    <row r="3" ht="17.25" customHeight="1" spans="1:19">
      <c r="A3" s="47" t="s">
        <v>1</v>
      </c>
      <c r="B3" s="206"/>
      <c r="S3" s="49" t="s">
        <v>2</v>
      </c>
    </row>
    <row r="4" ht="21.75" customHeight="1" spans="1:19">
      <c r="A4" s="232" t="s">
        <v>54</v>
      </c>
      <c r="B4" s="233" t="s">
        <v>55</v>
      </c>
      <c r="C4" s="233" t="s">
        <v>56</v>
      </c>
      <c r="D4" s="234" t="s">
        <v>57</v>
      </c>
      <c r="E4" s="234"/>
      <c r="F4" s="234"/>
      <c r="G4" s="234"/>
      <c r="H4" s="234"/>
      <c r="I4" s="161"/>
      <c r="J4" s="234"/>
      <c r="K4" s="234"/>
      <c r="L4" s="234"/>
      <c r="M4" s="234"/>
      <c r="N4" s="241"/>
      <c r="O4" s="234" t="s">
        <v>46</v>
      </c>
      <c r="P4" s="234"/>
      <c r="Q4" s="234"/>
      <c r="R4" s="234"/>
      <c r="S4" s="241"/>
    </row>
    <row r="5" ht="27" customHeight="1" spans="1:19">
      <c r="A5" s="235"/>
      <c r="B5" s="236"/>
      <c r="C5" s="236"/>
      <c r="D5" s="236" t="s">
        <v>58</v>
      </c>
      <c r="E5" s="236" t="s">
        <v>59</v>
      </c>
      <c r="F5" s="236" t="s">
        <v>60</v>
      </c>
      <c r="G5" s="236" t="s">
        <v>61</v>
      </c>
      <c r="H5" s="236" t="s">
        <v>62</v>
      </c>
      <c r="I5" s="242" t="s">
        <v>63</v>
      </c>
      <c r="J5" s="243"/>
      <c r="K5" s="243"/>
      <c r="L5" s="243"/>
      <c r="M5" s="243"/>
      <c r="N5" s="244"/>
      <c r="O5" s="236" t="s">
        <v>58</v>
      </c>
      <c r="P5" s="236" t="s">
        <v>59</v>
      </c>
      <c r="Q5" s="236" t="s">
        <v>60</v>
      </c>
      <c r="R5" s="236" t="s">
        <v>61</v>
      </c>
      <c r="S5" s="236" t="s">
        <v>64</v>
      </c>
    </row>
    <row r="6" ht="30" customHeight="1" spans="1:19">
      <c r="A6" s="237"/>
      <c r="B6" s="238"/>
      <c r="C6" s="239"/>
      <c r="D6" s="239"/>
      <c r="E6" s="239"/>
      <c r="F6" s="239"/>
      <c r="G6" s="239"/>
      <c r="H6" s="239"/>
      <c r="I6" s="73" t="s">
        <v>58</v>
      </c>
      <c r="J6" s="244" t="s">
        <v>65</v>
      </c>
      <c r="K6" s="244" t="s">
        <v>66</v>
      </c>
      <c r="L6" s="244" t="s">
        <v>67</v>
      </c>
      <c r="M6" s="244" t="s">
        <v>68</v>
      </c>
      <c r="N6" s="244" t="s">
        <v>69</v>
      </c>
      <c r="O6" s="245"/>
      <c r="P6" s="245"/>
      <c r="Q6" s="245"/>
      <c r="R6" s="245"/>
      <c r="S6" s="239"/>
    </row>
    <row r="7" spans="1:19">
      <c r="A7" s="60">
        <v>1</v>
      </c>
      <c r="B7" s="60">
        <v>2</v>
      </c>
      <c r="C7" s="60">
        <v>3</v>
      </c>
      <c r="D7" s="60">
        <v>4</v>
      </c>
      <c r="E7" s="60">
        <v>5</v>
      </c>
      <c r="F7" s="60">
        <v>6</v>
      </c>
      <c r="G7" s="60">
        <v>7</v>
      </c>
      <c r="H7" s="60">
        <v>8</v>
      </c>
      <c r="I7" s="73">
        <v>9</v>
      </c>
      <c r="J7" s="60">
        <v>10</v>
      </c>
      <c r="K7" s="60">
        <v>11</v>
      </c>
      <c r="L7" s="60">
        <v>12</v>
      </c>
      <c r="M7" s="60">
        <v>13</v>
      </c>
      <c r="N7" s="60">
        <v>14</v>
      </c>
      <c r="O7" s="60">
        <v>15</v>
      </c>
      <c r="P7" s="60">
        <v>16</v>
      </c>
      <c r="Q7" s="60">
        <v>17</v>
      </c>
      <c r="R7" s="60">
        <v>18</v>
      </c>
      <c r="S7" s="60">
        <v>19</v>
      </c>
    </row>
    <row r="8" ht="22.5" spans="1:19">
      <c r="A8" s="25" t="s">
        <v>70</v>
      </c>
      <c r="B8" s="25" t="s">
        <v>71</v>
      </c>
      <c r="C8" s="84">
        <v>51096692</v>
      </c>
      <c r="D8" s="84">
        <v>51096692</v>
      </c>
      <c r="E8" s="84">
        <v>50896692</v>
      </c>
      <c r="F8" s="84"/>
      <c r="G8" s="84"/>
      <c r="H8" s="84"/>
      <c r="I8" s="84">
        <v>200000</v>
      </c>
      <c r="J8" s="84"/>
      <c r="K8" s="84"/>
      <c r="L8" s="84"/>
      <c r="M8" s="84"/>
      <c r="N8" s="84">
        <v>200000</v>
      </c>
      <c r="O8" s="84"/>
      <c r="P8" s="84"/>
      <c r="Q8" s="84"/>
      <c r="R8" s="84"/>
      <c r="S8" s="84"/>
    </row>
    <row r="9" ht="22.5" spans="1:19">
      <c r="A9" s="240" t="s">
        <v>72</v>
      </c>
      <c r="B9" s="240" t="s">
        <v>71</v>
      </c>
      <c r="C9" s="84">
        <v>51096692</v>
      </c>
      <c r="D9" s="84">
        <v>51096692</v>
      </c>
      <c r="E9" s="84">
        <v>50896692</v>
      </c>
      <c r="F9" s="84"/>
      <c r="G9" s="84"/>
      <c r="H9" s="84"/>
      <c r="I9" s="84">
        <v>200000</v>
      </c>
      <c r="J9" s="84"/>
      <c r="K9" s="84"/>
      <c r="L9" s="84"/>
      <c r="M9" s="84"/>
      <c r="N9" s="84">
        <v>200000</v>
      </c>
      <c r="O9" s="84"/>
      <c r="P9" s="84"/>
      <c r="Q9" s="84"/>
      <c r="R9" s="84"/>
      <c r="S9" s="84"/>
    </row>
    <row r="10" ht="18" customHeight="1" spans="1:19">
      <c r="A10" s="50" t="s">
        <v>56</v>
      </c>
      <c r="B10" s="207"/>
      <c r="C10" s="84">
        <v>51096692</v>
      </c>
      <c r="D10" s="84">
        <v>51096692</v>
      </c>
      <c r="E10" s="84">
        <v>50896692</v>
      </c>
      <c r="F10" s="84"/>
      <c r="G10" s="84"/>
      <c r="H10" s="84"/>
      <c r="I10" s="84">
        <v>200000</v>
      </c>
      <c r="J10" s="84"/>
      <c r="K10" s="84"/>
      <c r="L10" s="84"/>
      <c r="M10" s="84"/>
      <c r="N10" s="84">
        <v>200000</v>
      </c>
      <c r="O10" s="84"/>
      <c r="P10" s="84"/>
      <c r="Q10" s="84"/>
      <c r="R10" s="84"/>
      <c r="S10" s="84"/>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0"/>
  <sheetViews>
    <sheetView showGridLines="0" showZeros="0" workbookViewId="0">
      <selection activeCell="A1" sqref="$A1:$XFD1048576"/>
    </sheetView>
  </sheetViews>
  <sheetFormatPr defaultColWidth="8.575" defaultRowHeight="12.75" customHeight="1"/>
  <cols>
    <col min="1" max="1" width="14.275" style="1" customWidth="1"/>
    <col min="2" max="2" width="37.575" style="1" customWidth="1"/>
    <col min="3" max="8" width="24.575" style="1" customWidth="1"/>
    <col min="9" max="9" width="26.7166666666667" style="1" customWidth="1"/>
    <col min="10" max="11" width="24.425" style="1" customWidth="1"/>
    <col min="12" max="15" width="24.575" style="1" customWidth="1"/>
    <col min="16" max="16384" width="8.575" style="1"/>
  </cols>
  <sheetData>
    <row r="1" ht="17.25" customHeight="1" spans="1:1">
      <c r="A1" s="49" t="s">
        <v>73</v>
      </c>
    </row>
    <row r="2" ht="41.25" customHeight="1" spans="1:1">
      <c r="A2" s="44" t="str">
        <f>"2025"&amp;"年部门支出预算表"</f>
        <v>2025年部门支出预算表</v>
      </c>
    </row>
    <row r="3" ht="17.25" customHeight="1" spans="1:15">
      <c r="A3" s="47" t="s">
        <v>1</v>
      </c>
      <c r="B3" s="206"/>
      <c r="O3" s="49" t="s">
        <v>2</v>
      </c>
    </row>
    <row r="4" ht="27" customHeight="1" spans="1:15">
      <c r="A4" s="221" t="s">
        <v>74</v>
      </c>
      <c r="B4" s="221" t="s">
        <v>75</v>
      </c>
      <c r="C4" s="221" t="s">
        <v>56</v>
      </c>
      <c r="D4" s="222" t="s">
        <v>59</v>
      </c>
      <c r="E4" s="223"/>
      <c r="F4" s="224"/>
      <c r="G4" s="225" t="s">
        <v>60</v>
      </c>
      <c r="H4" s="225" t="s">
        <v>61</v>
      </c>
      <c r="I4" s="225" t="s">
        <v>76</v>
      </c>
      <c r="J4" s="222" t="s">
        <v>63</v>
      </c>
      <c r="K4" s="223"/>
      <c r="L4" s="223"/>
      <c r="M4" s="223"/>
      <c r="N4" s="230"/>
      <c r="O4" s="231"/>
    </row>
    <row r="5" ht="42" customHeight="1" spans="1:15">
      <c r="A5" s="226"/>
      <c r="B5" s="226"/>
      <c r="C5" s="227"/>
      <c r="D5" s="228" t="s">
        <v>58</v>
      </c>
      <c r="E5" s="228" t="s">
        <v>77</v>
      </c>
      <c r="F5" s="228" t="s">
        <v>78</v>
      </c>
      <c r="G5" s="227"/>
      <c r="H5" s="227"/>
      <c r="I5" s="226"/>
      <c r="J5" s="228" t="s">
        <v>58</v>
      </c>
      <c r="K5" s="215" t="s">
        <v>79</v>
      </c>
      <c r="L5" s="215" t="s">
        <v>80</v>
      </c>
      <c r="M5" s="215" t="s">
        <v>81</v>
      </c>
      <c r="N5" s="215" t="s">
        <v>82</v>
      </c>
      <c r="O5" s="215" t="s">
        <v>83</v>
      </c>
    </row>
    <row r="6" ht="18" customHeight="1" spans="1:15">
      <c r="A6" s="53" t="s">
        <v>84</v>
      </c>
      <c r="B6" s="53" t="s">
        <v>85</v>
      </c>
      <c r="C6" s="53" t="s">
        <v>86</v>
      </c>
      <c r="D6" s="57" t="s">
        <v>87</v>
      </c>
      <c r="E6" s="57" t="s">
        <v>88</v>
      </c>
      <c r="F6" s="57" t="s">
        <v>89</v>
      </c>
      <c r="G6" s="57" t="s">
        <v>90</v>
      </c>
      <c r="H6" s="57" t="s">
        <v>91</v>
      </c>
      <c r="I6" s="57" t="s">
        <v>92</v>
      </c>
      <c r="J6" s="57" t="s">
        <v>93</v>
      </c>
      <c r="K6" s="57" t="s">
        <v>94</v>
      </c>
      <c r="L6" s="57" t="s">
        <v>95</v>
      </c>
      <c r="M6" s="57" t="s">
        <v>96</v>
      </c>
      <c r="N6" s="53" t="s">
        <v>97</v>
      </c>
      <c r="O6" s="57" t="s">
        <v>98</v>
      </c>
    </row>
    <row r="7" ht="21" customHeight="1" spans="1:15">
      <c r="A7" s="33" t="s">
        <v>99</v>
      </c>
      <c r="B7" s="33" t="s">
        <v>100</v>
      </c>
      <c r="C7" s="84">
        <v>38066632</v>
      </c>
      <c r="D7" s="84">
        <v>37866632</v>
      </c>
      <c r="E7" s="84">
        <v>32866632</v>
      </c>
      <c r="F7" s="84">
        <v>5000000</v>
      </c>
      <c r="G7" s="84"/>
      <c r="H7" s="84"/>
      <c r="I7" s="84"/>
      <c r="J7" s="84">
        <v>200000</v>
      </c>
      <c r="K7" s="84"/>
      <c r="L7" s="84"/>
      <c r="M7" s="84"/>
      <c r="N7" s="84"/>
      <c r="O7" s="84">
        <v>200000</v>
      </c>
    </row>
    <row r="8" ht="21" customHeight="1" spans="1:15">
      <c r="A8" s="213" t="s">
        <v>101</v>
      </c>
      <c r="B8" s="213" t="s">
        <v>102</v>
      </c>
      <c r="C8" s="84">
        <v>3773.1</v>
      </c>
      <c r="D8" s="84">
        <v>3773.1</v>
      </c>
      <c r="E8" s="84"/>
      <c r="F8" s="84">
        <v>3773.1</v>
      </c>
      <c r="G8" s="84"/>
      <c r="H8" s="84"/>
      <c r="I8" s="84"/>
      <c r="J8" s="84"/>
      <c r="K8" s="84"/>
      <c r="L8" s="84"/>
      <c r="M8" s="84"/>
      <c r="N8" s="84"/>
      <c r="O8" s="84"/>
    </row>
    <row r="9" ht="21" customHeight="1" spans="1:15">
      <c r="A9" s="167" t="s">
        <v>103</v>
      </c>
      <c r="B9" s="167" t="s">
        <v>104</v>
      </c>
      <c r="C9" s="84">
        <v>3773.1</v>
      </c>
      <c r="D9" s="84">
        <v>3773.1</v>
      </c>
      <c r="E9" s="84"/>
      <c r="F9" s="84">
        <v>3773.1</v>
      </c>
      <c r="G9" s="84"/>
      <c r="H9" s="84"/>
      <c r="I9" s="84"/>
      <c r="J9" s="84"/>
      <c r="K9" s="84"/>
      <c r="L9" s="84"/>
      <c r="M9" s="84"/>
      <c r="N9" s="84"/>
      <c r="O9" s="84"/>
    </row>
    <row r="10" ht="21" customHeight="1" spans="1:15">
      <c r="A10" s="213" t="s">
        <v>105</v>
      </c>
      <c r="B10" s="213" t="s">
        <v>106</v>
      </c>
      <c r="C10" s="84">
        <v>412727.55</v>
      </c>
      <c r="D10" s="84">
        <v>412727.55</v>
      </c>
      <c r="E10" s="84"/>
      <c r="F10" s="84">
        <v>412727.55</v>
      </c>
      <c r="G10" s="84"/>
      <c r="H10" s="84"/>
      <c r="I10" s="84"/>
      <c r="J10" s="84"/>
      <c r="K10" s="84"/>
      <c r="L10" s="84"/>
      <c r="M10" s="84"/>
      <c r="N10" s="84"/>
      <c r="O10" s="84"/>
    </row>
    <row r="11" ht="21" customHeight="1" spans="1:15">
      <c r="A11" s="167" t="s">
        <v>107</v>
      </c>
      <c r="B11" s="167" t="s">
        <v>104</v>
      </c>
      <c r="C11" s="84">
        <v>412727.55</v>
      </c>
      <c r="D11" s="84">
        <v>412727.55</v>
      </c>
      <c r="E11" s="84"/>
      <c r="F11" s="84">
        <v>412727.55</v>
      </c>
      <c r="G11" s="84"/>
      <c r="H11" s="84"/>
      <c r="I11" s="84"/>
      <c r="J11" s="84"/>
      <c r="K11" s="84"/>
      <c r="L11" s="84"/>
      <c r="M11" s="84"/>
      <c r="N11" s="84"/>
      <c r="O11" s="84"/>
    </row>
    <row r="12" ht="21" customHeight="1" spans="1:15">
      <c r="A12" s="213" t="s">
        <v>108</v>
      </c>
      <c r="B12" s="213" t="s">
        <v>109</v>
      </c>
      <c r="C12" s="84">
        <v>18865.48</v>
      </c>
      <c r="D12" s="84">
        <v>18865.48</v>
      </c>
      <c r="E12" s="84"/>
      <c r="F12" s="84">
        <v>18865.48</v>
      </c>
      <c r="G12" s="84"/>
      <c r="H12" s="84"/>
      <c r="I12" s="84"/>
      <c r="J12" s="84"/>
      <c r="K12" s="84"/>
      <c r="L12" s="84"/>
      <c r="M12" s="84"/>
      <c r="N12" s="84"/>
      <c r="O12" s="84"/>
    </row>
    <row r="13" ht="21" customHeight="1" spans="1:15">
      <c r="A13" s="167" t="s">
        <v>110</v>
      </c>
      <c r="B13" s="167" t="s">
        <v>111</v>
      </c>
      <c r="C13" s="84">
        <v>18865.48</v>
      </c>
      <c r="D13" s="84">
        <v>18865.48</v>
      </c>
      <c r="E13" s="84"/>
      <c r="F13" s="84">
        <v>18865.48</v>
      </c>
      <c r="G13" s="84"/>
      <c r="H13" s="84"/>
      <c r="I13" s="84"/>
      <c r="J13" s="84"/>
      <c r="K13" s="84"/>
      <c r="L13" s="84"/>
      <c r="M13" s="84"/>
      <c r="N13" s="84"/>
      <c r="O13" s="84"/>
    </row>
    <row r="14" ht="21" customHeight="1" spans="1:15">
      <c r="A14" s="213" t="s">
        <v>112</v>
      </c>
      <c r="B14" s="213" t="s">
        <v>113</v>
      </c>
      <c r="C14" s="84">
        <v>32866632</v>
      </c>
      <c r="D14" s="84">
        <v>32866632</v>
      </c>
      <c r="E14" s="84">
        <v>32866632</v>
      </c>
      <c r="F14" s="84"/>
      <c r="G14" s="84"/>
      <c r="H14" s="84"/>
      <c r="I14" s="84"/>
      <c r="J14" s="84"/>
      <c r="K14" s="84"/>
      <c r="L14" s="84"/>
      <c r="M14" s="84"/>
      <c r="N14" s="84"/>
      <c r="O14" s="84"/>
    </row>
    <row r="15" ht="21" customHeight="1" spans="1:15">
      <c r="A15" s="167" t="s">
        <v>114</v>
      </c>
      <c r="B15" s="167" t="s">
        <v>115</v>
      </c>
      <c r="C15" s="84">
        <v>32866632</v>
      </c>
      <c r="D15" s="84">
        <v>32866632</v>
      </c>
      <c r="E15" s="84">
        <v>32866632</v>
      </c>
      <c r="F15" s="84"/>
      <c r="G15" s="84"/>
      <c r="H15" s="84"/>
      <c r="I15" s="84"/>
      <c r="J15" s="84"/>
      <c r="K15" s="84"/>
      <c r="L15" s="84"/>
      <c r="M15" s="84"/>
      <c r="N15" s="84"/>
      <c r="O15" s="84"/>
    </row>
    <row r="16" ht="21" customHeight="1" spans="1:15">
      <c r="A16" s="213" t="s">
        <v>116</v>
      </c>
      <c r="B16" s="213" t="s">
        <v>117</v>
      </c>
      <c r="C16" s="84">
        <v>1471740.58</v>
      </c>
      <c r="D16" s="84">
        <v>1271740.58</v>
      </c>
      <c r="E16" s="84"/>
      <c r="F16" s="84">
        <v>1271740.58</v>
      </c>
      <c r="G16" s="84"/>
      <c r="H16" s="84"/>
      <c r="I16" s="84"/>
      <c r="J16" s="84">
        <v>200000</v>
      </c>
      <c r="K16" s="84"/>
      <c r="L16" s="84"/>
      <c r="M16" s="84"/>
      <c r="N16" s="84"/>
      <c r="O16" s="84">
        <v>200000</v>
      </c>
    </row>
    <row r="17" ht="21" customHeight="1" spans="1:15">
      <c r="A17" s="167" t="s">
        <v>118</v>
      </c>
      <c r="B17" s="167" t="s">
        <v>104</v>
      </c>
      <c r="C17" s="84">
        <v>1471740.58</v>
      </c>
      <c r="D17" s="84">
        <v>1271740.58</v>
      </c>
      <c r="E17" s="84"/>
      <c r="F17" s="84">
        <v>1271740.58</v>
      </c>
      <c r="G17" s="84"/>
      <c r="H17" s="84"/>
      <c r="I17" s="84"/>
      <c r="J17" s="84">
        <v>200000</v>
      </c>
      <c r="K17" s="84"/>
      <c r="L17" s="84"/>
      <c r="M17" s="84"/>
      <c r="N17" s="84"/>
      <c r="O17" s="84">
        <v>200000</v>
      </c>
    </row>
    <row r="18" ht="21" customHeight="1" spans="1:15">
      <c r="A18" s="213" t="s">
        <v>119</v>
      </c>
      <c r="B18" s="213" t="s">
        <v>120</v>
      </c>
      <c r="C18" s="84">
        <v>1180978.77</v>
      </c>
      <c r="D18" s="84">
        <v>1180978.77</v>
      </c>
      <c r="E18" s="84"/>
      <c r="F18" s="84">
        <v>1180978.77</v>
      </c>
      <c r="G18" s="84"/>
      <c r="H18" s="84"/>
      <c r="I18" s="84"/>
      <c r="J18" s="84"/>
      <c r="K18" s="84"/>
      <c r="L18" s="84"/>
      <c r="M18" s="84"/>
      <c r="N18" s="84"/>
      <c r="O18" s="84"/>
    </row>
    <row r="19" ht="21" customHeight="1" spans="1:15">
      <c r="A19" s="167" t="s">
        <v>121</v>
      </c>
      <c r="B19" s="167" t="s">
        <v>104</v>
      </c>
      <c r="C19" s="84">
        <v>1180978.77</v>
      </c>
      <c r="D19" s="84">
        <v>1180978.77</v>
      </c>
      <c r="E19" s="84"/>
      <c r="F19" s="84">
        <v>1180978.77</v>
      </c>
      <c r="G19" s="84"/>
      <c r="H19" s="84"/>
      <c r="I19" s="84"/>
      <c r="J19" s="84"/>
      <c r="K19" s="84"/>
      <c r="L19" s="84"/>
      <c r="M19" s="84"/>
      <c r="N19" s="84"/>
      <c r="O19" s="84"/>
    </row>
    <row r="20" ht="21" customHeight="1" spans="1:15">
      <c r="A20" s="213" t="s">
        <v>122</v>
      </c>
      <c r="B20" s="213" t="s">
        <v>123</v>
      </c>
      <c r="C20" s="84">
        <v>7546.19</v>
      </c>
      <c r="D20" s="84">
        <v>7546.19</v>
      </c>
      <c r="E20" s="84"/>
      <c r="F20" s="84">
        <v>7546.19</v>
      </c>
      <c r="G20" s="84"/>
      <c r="H20" s="84"/>
      <c r="I20" s="84"/>
      <c r="J20" s="84"/>
      <c r="K20" s="84"/>
      <c r="L20" s="84"/>
      <c r="M20" s="84"/>
      <c r="N20" s="84"/>
      <c r="O20" s="84"/>
    </row>
    <row r="21" ht="21" customHeight="1" spans="1:15">
      <c r="A21" s="167" t="s">
        <v>124</v>
      </c>
      <c r="B21" s="167" t="s">
        <v>104</v>
      </c>
      <c r="C21" s="84">
        <v>7546.19</v>
      </c>
      <c r="D21" s="84">
        <v>7546.19</v>
      </c>
      <c r="E21" s="84"/>
      <c r="F21" s="84">
        <v>7546.19</v>
      </c>
      <c r="G21" s="84"/>
      <c r="H21" s="84"/>
      <c r="I21" s="84"/>
      <c r="J21" s="84"/>
      <c r="K21" s="84"/>
      <c r="L21" s="84"/>
      <c r="M21" s="84"/>
      <c r="N21" s="84"/>
      <c r="O21" s="84"/>
    </row>
    <row r="22" ht="21" customHeight="1" spans="1:15">
      <c r="A22" s="213" t="s">
        <v>125</v>
      </c>
      <c r="B22" s="213" t="s">
        <v>126</v>
      </c>
      <c r="C22" s="84">
        <v>18865.48</v>
      </c>
      <c r="D22" s="84">
        <v>18865.48</v>
      </c>
      <c r="E22" s="84"/>
      <c r="F22" s="84">
        <v>18865.48</v>
      </c>
      <c r="G22" s="84"/>
      <c r="H22" s="84"/>
      <c r="I22" s="84"/>
      <c r="J22" s="84"/>
      <c r="K22" s="84"/>
      <c r="L22" s="84"/>
      <c r="M22" s="84"/>
      <c r="N22" s="84"/>
      <c r="O22" s="84"/>
    </row>
    <row r="23" ht="21" customHeight="1" spans="1:15">
      <c r="A23" s="167" t="s">
        <v>127</v>
      </c>
      <c r="B23" s="167" t="s">
        <v>104</v>
      </c>
      <c r="C23" s="84">
        <v>18865.48</v>
      </c>
      <c r="D23" s="84">
        <v>18865.48</v>
      </c>
      <c r="E23" s="84"/>
      <c r="F23" s="84">
        <v>18865.48</v>
      </c>
      <c r="G23" s="84"/>
      <c r="H23" s="84"/>
      <c r="I23" s="84"/>
      <c r="J23" s="84"/>
      <c r="K23" s="84"/>
      <c r="L23" s="84"/>
      <c r="M23" s="84"/>
      <c r="N23" s="84"/>
      <c r="O23" s="84"/>
    </row>
    <row r="24" ht="21" customHeight="1" spans="1:15">
      <c r="A24" s="213" t="s">
        <v>128</v>
      </c>
      <c r="B24" s="213" t="s">
        <v>129</v>
      </c>
      <c r="C24" s="84">
        <v>2085502.85</v>
      </c>
      <c r="D24" s="84">
        <v>2085502.85</v>
      </c>
      <c r="E24" s="84"/>
      <c r="F24" s="84">
        <v>2085502.85</v>
      </c>
      <c r="G24" s="84"/>
      <c r="H24" s="84"/>
      <c r="I24" s="84"/>
      <c r="J24" s="84"/>
      <c r="K24" s="84"/>
      <c r="L24" s="84"/>
      <c r="M24" s="84"/>
      <c r="N24" s="84"/>
      <c r="O24" s="84"/>
    </row>
    <row r="25" ht="21" customHeight="1" spans="1:15">
      <c r="A25" s="167" t="s">
        <v>130</v>
      </c>
      <c r="B25" s="167" t="s">
        <v>104</v>
      </c>
      <c r="C25" s="84">
        <v>2085502.85</v>
      </c>
      <c r="D25" s="84">
        <v>2085502.85</v>
      </c>
      <c r="E25" s="84"/>
      <c r="F25" s="84">
        <v>2085502.85</v>
      </c>
      <c r="G25" s="84"/>
      <c r="H25" s="84"/>
      <c r="I25" s="84"/>
      <c r="J25" s="84"/>
      <c r="K25" s="84"/>
      <c r="L25" s="84"/>
      <c r="M25" s="84"/>
      <c r="N25" s="84"/>
      <c r="O25" s="84"/>
    </row>
    <row r="26" ht="21" customHeight="1" spans="1:15">
      <c r="A26" s="33" t="s">
        <v>131</v>
      </c>
      <c r="B26" s="33" t="s">
        <v>132</v>
      </c>
      <c r="C26" s="84">
        <v>8400060</v>
      </c>
      <c r="D26" s="84">
        <v>8400060</v>
      </c>
      <c r="E26" s="84">
        <v>8400060</v>
      </c>
      <c r="F26" s="84"/>
      <c r="G26" s="84"/>
      <c r="H26" s="84"/>
      <c r="I26" s="84"/>
      <c r="J26" s="84"/>
      <c r="K26" s="84"/>
      <c r="L26" s="84"/>
      <c r="M26" s="84"/>
      <c r="N26" s="84"/>
      <c r="O26" s="84"/>
    </row>
    <row r="27" ht="21" customHeight="1" spans="1:15">
      <c r="A27" s="213" t="s">
        <v>133</v>
      </c>
      <c r="B27" s="213" t="s">
        <v>134</v>
      </c>
      <c r="C27" s="84">
        <v>8150060</v>
      </c>
      <c r="D27" s="84">
        <v>8150060</v>
      </c>
      <c r="E27" s="84">
        <v>8150060</v>
      </c>
      <c r="F27" s="84"/>
      <c r="G27" s="84"/>
      <c r="H27" s="84"/>
      <c r="I27" s="84"/>
      <c r="J27" s="84"/>
      <c r="K27" s="84"/>
      <c r="L27" s="84"/>
      <c r="M27" s="84"/>
      <c r="N27" s="84"/>
      <c r="O27" s="84"/>
    </row>
    <row r="28" ht="21" customHeight="1" spans="1:15">
      <c r="A28" s="167" t="s">
        <v>135</v>
      </c>
      <c r="B28" s="167" t="s">
        <v>136</v>
      </c>
      <c r="C28" s="84">
        <v>4550060</v>
      </c>
      <c r="D28" s="84">
        <v>4550060</v>
      </c>
      <c r="E28" s="84">
        <v>4550060</v>
      </c>
      <c r="F28" s="84"/>
      <c r="G28" s="84"/>
      <c r="H28" s="84"/>
      <c r="I28" s="84"/>
      <c r="J28" s="84"/>
      <c r="K28" s="84"/>
      <c r="L28" s="84"/>
      <c r="M28" s="84"/>
      <c r="N28" s="84"/>
      <c r="O28" s="84"/>
    </row>
    <row r="29" ht="21" customHeight="1" spans="1:15">
      <c r="A29" s="167" t="s">
        <v>137</v>
      </c>
      <c r="B29" s="167" t="s">
        <v>138</v>
      </c>
      <c r="C29" s="84">
        <v>2400000</v>
      </c>
      <c r="D29" s="84">
        <v>2400000</v>
      </c>
      <c r="E29" s="84">
        <v>2400000</v>
      </c>
      <c r="F29" s="84"/>
      <c r="G29" s="84"/>
      <c r="H29" s="84"/>
      <c r="I29" s="84"/>
      <c r="J29" s="84"/>
      <c r="K29" s="84"/>
      <c r="L29" s="84"/>
      <c r="M29" s="84"/>
      <c r="N29" s="84"/>
      <c r="O29" s="84"/>
    </row>
    <row r="30" ht="21" customHeight="1" spans="1:15">
      <c r="A30" s="167" t="s">
        <v>139</v>
      </c>
      <c r="B30" s="167" t="s">
        <v>140</v>
      </c>
      <c r="C30" s="84">
        <v>1200000</v>
      </c>
      <c r="D30" s="84">
        <v>1200000</v>
      </c>
      <c r="E30" s="84">
        <v>1200000</v>
      </c>
      <c r="F30" s="84"/>
      <c r="G30" s="84"/>
      <c r="H30" s="84"/>
      <c r="I30" s="84"/>
      <c r="J30" s="84"/>
      <c r="K30" s="84"/>
      <c r="L30" s="84"/>
      <c r="M30" s="84"/>
      <c r="N30" s="84"/>
      <c r="O30" s="84"/>
    </row>
    <row r="31" ht="21" customHeight="1" spans="1:15">
      <c r="A31" s="213" t="s">
        <v>141</v>
      </c>
      <c r="B31" s="213" t="s">
        <v>142</v>
      </c>
      <c r="C31" s="84">
        <v>250000</v>
      </c>
      <c r="D31" s="84">
        <v>250000</v>
      </c>
      <c r="E31" s="84">
        <v>250000</v>
      </c>
      <c r="F31" s="84"/>
      <c r="G31" s="84"/>
      <c r="H31" s="84"/>
      <c r="I31" s="84"/>
      <c r="J31" s="84"/>
      <c r="K31" s="84"/>
      <c r="L31" s="84"/>
      <c r="M31" s="84"/>
      <c r="N31" s="84"/>
      <c r="O31" s="84"/>
    </row>
    <row r="32" ht="21" customHeight="1" spans="1:15">
      <c r="A32" s="167" t="s">
        <v>143</v>
      </c>
      <c r="B32" s="167" t="s">
        <v>144</v>
      </c>
      <c r="C32" s="84">
        <v>250000</v>
      </c>
      <c r="D32" s="84">
        <v>250000</v>
      </c>
      <c r="E32" s="84">
        <v>250000</v>
      </c>
      <c r="F32" s="84"/>
      <c r="G32" s="84"/>
      <c r="H32" s="84"/>
      <c r="I32" s="84"/>
      <c r="J32" s="84"/>
      <c r="K32" s="84"/>
      <c r="L32" s="84"/>
      <c r="M32" s="84"/>
      <c r="N32" s="84"/>
      <c r="O32" s="84"/>
    </row>
    <row r="33" ht="21" customHeight="1" spans="1:15">
      <c r="A33" s="33" t="s">
        <v>145</v>
      </c>
      <c r="B33" s="33" t="s">
        <v>146</v>
      </c>
      <c r="C33" s="84">
        <v>2530000</v>
      </c>
      <c r="D33" s="84">
        <v>2530000</v>
      </c>
      <c r="E33" s="84">
        <v>2530000</v>
      </c>
      <c r="F33" s="84"/>
      <c r="G33" s="84"/>
      <c r="H33" s="84"/>
      <c r="I33" s="84"/>
      <c r="J33" s="84"/>
      <c r="K33" s="84"/>
      <c r="L33" s="84"/>
      <c r="M33" s="84"/>
      <c r="N33" s="84"/>
      <c r="O33" s="84"/>
    </row>
    <row r="34" ht="21" customHeight="1" spans="1:15">
      <c r="A34" s="213" t="s">
        <v>147</v>
      </c>
      <c r="B34" s="213" t="s">
        <v>148</v>
      </c>
      <c r="C34" s="84">
        <v>2530000</v>
      </c>
      <c r="D34" s="84">
        <v>2530000</v>
      </c>
      <c r="E34" s="84">
        <v>2530000</v>
      </c>
      <c r="F34" s="84"/>
      <c r="G34" s="84"/>
      <c r="H34" s="84"/>
      <c r="I34" s="84"/>
      <c r="J34" s="84"/>
      <c r="K34" s="84"/>
      <c r="L34" s="84"/>
      <c r="M34" s="84"/>
      <c r="N34" s="84"/>
      <c r="O34" s="84"/>
    </row>
    <row r="35" ht="21" customHeight="1" spans="1:15">
      <c r="A35" s="167" t="s">
        <v>149</v>
      </c>
      <c r="B35" s="167" t="s">
        <v>150</v>
      </c>
      <c r="C35" s="84">
        <v>2500000</v>
      </c>
      <c r="D35" s="84">
        <v>2500000</v>
      </c>
      <c r="E35" s="84">
        <v>2500000</v>
      </c>
      <c r="F35" s="84"/>
      <c r="G35" s="84"/>
      <c r="H35" s="84"/>
      <c r="I35" s="84"/>
      <c r="J35" s="84"/>
      <c r="K35" s="84"/>
      <c r="L35" s="84"/>
      <c r="M35" s="84"/>
      <c r="N35" s="84"/>
      <c r="O35" s="84"/>
    </row>
    <row r="36" ht="21" customHeight="1" spans="1:15">
      <c r="A36" s="167" t="s">
        <v>151</v>
      </c>
      <c r="B36" s="167" t="s">
        <v>152</v>
      </c>
      <c r="C36" s="84">
        <v>30000</v>
      </c>
      <c r="D36" s="84">
        <v>30000</v>
      </c>
      <c r="E36" s="84">
        <v>30000</v>
      </c>
      <c r="F36" s="84"/>
      <c r="G36" s="84"/>
      <c r="H36" s="84"/>
      <c r="I36" s="84"/>
      <c r="J36" s="84"/>
      <c r="K36" s="84"/>
      <c r="L36" s="84"/>
      <c r="M36" s="84"/>
      <c r="N36" s="84"/>
      <c r="O36" s="84"/>
    </row>
    <row r="37" ht="21" customHeight="1" spans="1:15">
      <c r="A37" s="33" t="s">
        <v>153</v>
      </c>
      <c r="B37" s="33" t="s">
        <v>154</v>
      </c>
      <c r="C37" s="84">
        <v>2100000</v>
      </c>
      <c r="D37" s="84">
        <v>2100000</v>
      </c>
      <c r="E37" s="84">
        <v>2100000</v>
      </c>
      <c r="F37" s="84"/>
      <c r="G37" s="84"/>
      <c r="H37" s="84"/>
      <c r="I37" s="84"/>
      <c r="J37" s="84"/>
      <c r="K37" s="84"/>
      <c r="L37" s="84"/>
      <c r="M37" s="84"/>
      <c r="N37" s="84"/>
      <c r="O37" s="84"/>
    </row>
    <row r="38" ht="21" customHeight="1" spans="1:15">
      <c r="A38" s="213" t="s">
        <v>155</v>
      </c>
      <c r="B38" s="213" t="s">
        <v>156</v>
      </c>
      <c r="C38" s="84">
        <v>2100000</v>
      </c>
      <c r="D38" s="84">
        <v>2100000</v>
      </c>
      <c r="E38" s="84">
        <v>2100000</v>
      </c>
      <c r="F38" s="84"/>
      <c r="G38" s="84"/>
      <c r="H38" s="84"/>
      <c r="I38" s="84"/>
      <c r="J38" s="84"/>
      <c r="K38" s="84"/>
      <c r="L38" s="84"/>
      <c r="M38" s="84"/>
      <c r="N38" s="84"/>
      <c r="O38" s="84"/>
    </row>
    <row r="39" ht="21" customHeight="1" spans="1:15">
      <c r="A39" s="167" t="s">
        <v>157</v>
      </c>
      <c r="B39" s="167" t="s">
        <v>158</v>
      </c>
      <c r="C39" s="84">
        <v>2100000</v>
      </c>
      <c r="D39" s="84">
        <v>2100000</v>
      </c>
      <c r="E39" s="84">
        <v>2100000</v>
      </c>
      <c r="F39" s="84"/>
      <c r="G39" s="84"/>
      <c r="H39" s="84"/>
      <c r="I39" s="84"/>
      <c r="J39" s="84"/>
      <c r="K39" s="84"/>
      <c r="L39" s="84"/>
      <c r="M39" s="84"/>
      <c r="N39" s="84"/>
      <c r="O39" s="84"/>
    </row>
    <row r="40" ht="21" customHeight="1" spans="1:15">
      <c r="A40" s="229" t="s">
        <v>56</v>
      </c>
      <c r="B40" s="37"/>
      <c r="C40" s="84">
        <v>51096692</v>
      </c>
      <c r="D40" s="84">
        <v>50896692</v>
      </c>
      <c r="E40" s="84">
        <v>45896692</v>
      </c>
      <c r="F40" s="84">
        <v>5000000</v>
      </c>
      <c r="G40" s="84"/>
      <c r="H40" s="84"/>
      <c r="I40" s="84"/>
      <c r="J40" s="84">
        <v>200000</v>
      </c>
      <c r="K40" s="84"/>
      <c r="L40" s="84"/>
      <c r="M40" s="84"/>
      <c r="N40" s="84"/>
      <c r="O40" s="84">
        <v>200000</v>
      </c>
    </row>
  </sheetData>
  <mergeCells count="12">
    <mergeCell ref="A1:O1"/>
    <mergeCell ref="A2:O2"/>
    <mergeCell ref="A3:B3"/>
    <mergeCell ref="D4:F4"/>
    <mergeCell ref="J4:O4"/>
    <mergeCell ref="A40:B40"/>
    <mergeCell ref="A4:A5"/>
    <mergeCell ref="B4:B5"/>
    <mergeCell ref="C4:C5"/>
    <mergeCell ref="G4:G5"/>
    <mergeCell ref="H4:H5"/>
    <mergeCell ref="I4:I5"/>
  </mergeCells>
  <printOptions horizontalCentered="1"/>
  <pageMargins left="0.354166666666667" right="0.275" top="0.72" bottom="0.72" header="0" footer="0"/>
  <pageSetup paperSize="9" scale="37"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B7" sqref="B7"/>
    </sheetView>
  </sheetViews>
  <sheetFormatPr defaultColWidth="8.575" defaultRowHeight="12.75" customHeight="1" outlineLevelCol="3"/>
  <cols>
    <col min="1" max="4" width="35.575" style="1" customWidth="1"/>
    <col min="5" max="16384" width="8.575" style="1"/>
  </cols>
  <sheetData>
    <row r="1" ht="15" customHeight="1" spans="1:4">
      <c r="A1" s="45"/>
      <c r="B1" s="49"/>
      <c r="C1" s="49"/>
      <c r="D1" s="49" t="s">
        <v>159</v>
      </c>
    </row>
    <row r="2" ht="41.25" customHeight="1" spans="1:1">
      <c r="A2" s="44" t="str">
        <f>"2025"&amp;"年部门财政拨款收支预算总表"</f>
        <v>2025年部门财政拨款收支预算总表</v>
      </c>
    </row>
    <row r="3" ht="17.25" customHeight="1" spans="1:4">
      <c r="A3" s="47" t="s">
        <v>1</v>
      </c>
      <c r="B3" s="206"/>
      <c r="D3" s="49" t="s">
        <v>2</v>
      </c>
    </row>
    <row r="4" ht="17.25" customHeight="1" spans="1:4">
      <c r="A4" s="215" t="s">
        <v>3</v>
      </c>
      <c r="B4" s="216"/>
      <c r="C4" s="215" t="s">
        <v>4</v>
      </c>
      <c r="D4" s="216"/>
    </row>
    <row r="5" ht="18.75" customHeight="1" spans="1:4">
      <c r="A5" s="215" t="s">
        <v>5</v>
      </c>
      <c r="B5" s="215" t="s">
        <v>6</v>
      </c>
      <c r="C5" s="215" t="s">
        <v>7</v>
      </c>
      <c r="D5" s="215" t="s">
        <v>6</v>
      </c>
    </row>
    <row r="6" ht="16.5" customHeight="1" spans="1:4">
      <c r="A6" s="217" t="s">
        <v>160</v>
      </c>
      <c r="B6" s="84">
        <v>50896692</v>
      </c>
      <c r="C6" s="217" t="s">
        <v>161</v>
      </c>
      <c r="D6" s="84">
        <v>50896692</v>
      </c>
    </row>
    <row r="7" ht="16.5" customHeight="1" spans="1:4">
      <c r="A7" s="217" t="s">
        <v>162</v>
      </c>
      <c r="B7" s="84">
        <v>50896692</v>
      </c>
      <c r="C7" s="217" t="s">
        <v>163</v>
      </c>
      <c r="D7" s="84">
        <v>37866632</v>
      </c>
    </row>
    <row r="8" ht="16.5" customHeight="1" spans="1:4">
      <c r="A8" s="217" t="s">
        <v>164</v>
      </c>
      <c r="B8" s="84"/>
      <c r="C8" s="217" t="s">
        <v>165</v>
      </c>
      <c r="D8" s="84"/>
    </row>
    <row r="9" ht="16.5" customHeight="1" spans="1:4">
      <c r="A9" s="217" t="s">
        <v>166</v>
      </c>
      <c r="B9" s="84"/>
      <c r="C9" s="217" t="s">
        <v>167</v>
      </c>
      <c r="D9" s="84"/>
    </row>
    <row r="10" ht="16.5" customHeight="1" spans="1:4">
      <c r="A10" s="217" t="s">
        <v>168</v>
      </c>
      <c r="B10" s="84"/>
      <c r="C10" s="217" t="s">
        <v>169</v>
      </c>
      <c r="D10" s="84"/>
    </row>
    <row r="11" ht="16.5" customHeight="1" spans="1:4">
      <c r="A11" s="217" t="s">
        <v>162</v>
      </c>
      <c r="B11" s="84"/>
      <c r="C11" s="217" t="s">
        <v>170</v>
      </c>
      <c r="D11" s="84"/>
    </row>
    <row r="12" ht="16.5" customHeight="1" spans="1:4">
      <c r="A12" s="166" t="s">
        <v>164</v>
      </c>
      <c r="B12" s="84"/>
      <c r="C12" s="72" t="s">
        <v>171</v>
      </c>
      <c r="D12" s="84"/>
    </row>
    <row r="13" ht="16.5" customHeight="1" spans="1:4">
      <c r="A13" s="166" t="s">
        <v>166</v>
      </c>
      <c r="B13" s="84"/>
      <c r="C13" s="72" t="s">
        <v>172</v>
      </c>
      <c r="D13" s="84"/>
    </row>
    <row r="14" ht="16.5" customHeight="1" spans="1:4">
      <c r="A14" s="218"/>
      <c r="B14" s="84"/>
      <c r="C14" s="72" t="s">
        <v>173</v>
      </c>
      <c r="D14" s="84">
        <v>8400060</v>
      </c>
    </row>
    <row r="15" ht="16.5" customHeight="1" spans="1:4">
      <c r="A15" s="218"/>
      <c r="B15" s="84"/>
      <c r="C15" s="72" t="s">
        <v>174</v>
      </c>
      <c r="D15" s="84">
        <v>2530000</v>
      </c>
    </row>
    <row r="16" ht="16.5" customHeight="1" spans="1:4">
      <c r="A16" s="218"/>
      <c r="B16" s="84"/>
      <c r="C16" s="72" t="s">
        <v>175</v>
      </c>
      <c r="D16" s="84"/>
    </row>
    <row r="17" ht="16.5" customHeight="1" spans="1:4">
      <c r="A17" s="218"/>
      <c r="B17" s="84"/>
      <c r="C17" s="72" t="s">
        <v>176</v>
      </c>
      <c r="D17" s="84"/>
    </row>
    <row r="18" ht="16.5" customHeight="1" spans="1:4">
      <c r="A18" s="218"/>
      <c r="B18" s="84"/>
      <c r="C18" s="72" t="s">
        <v>177</v>
      </c>
      <c r="D18" s="84"/>
    </row>
    <row r="19" ht="16.5" customHeight="1" spans="1:4">
      <c r="A19" s="218"/>
      <c r="B19" s="84"/>
      <c r="C19" s="72" t="s">
        <v>178</v>
      </c>
      <c r="D19" s="84"/>
    </row>
    <row r="20" ht="16.5" customHeight="1" spans="1:4">
      <c r="A20" s="218"/>
      <c r="B20" s="84"/>
      <c r="C20" s="72" t="s">
        <v>179</v>
      </c>
      <c r="D20" s="84"/>
    </row>
    <row r="21" ht="16.5" customHeight="1" spans="1:4">
      <c r="A21" s="218"/>
      <c r="B21" s="84"/>
      <c r="C21" s="72" t="s">
        <v>180</v>
      </c>
      <c r="D21" s="84"/>
    </row>
    <row r="22" ht="16.5" customHeight="1" spans="1:4">
      <c r="A22" s="218"/>
      <c r="B22" s="84"/>
      <c r="C22" s="72" t="s">
        <v>181</v>
      </c>
      <c r="D22" s="84"/>
    </row>
    <row r="23" ht="16.5" customHeight="1" spans="1:4">
      <c r="A23" s="218"/>
      <c r="B23" s="84"/>
      <c r="C23" s="72" t="s">
        <v>182</v>
      </c>
      <c r="D23" s="84"/>
    </row>
    <row r="24" ht="16.5" customHeight="1" spans="1:4">
      <c r="A24" s="218"/>
      <c r="B24" s="84"/>
      <c r="C24" s="72" t="s">
        <v>183</v>
      </c>
      <c r="D24" s="84"/>
    </row>
    <row r="25" ht="16.5" customHeight="1" spans="1:4">
      <c r="A25" s="218"/>
      <c r="B25" s="84"/>
      <c r="C25" s="72" t="s">
        <v>184</v>
      </c>
      <c r="D25" s="84">
        <v>2100000</v>
      </c>
    </row>
    <row r="26" ht="16.5" customHeight="1" spans="1:4">
      <c r="A26" s="218"/>
      <c r="B26" s="84"/>
      <c r="C26" s="72" t="s">
        <v>185</v>
      </c>
      <c r="D26" s="84"/>
    </row>
    <row r="27" ht="16.5" customHeight="1" spans="1:4">
      <c r="A27" s="218"/>
      <c r="B27" s="84"/>
      <c r="C27" s="72" t="s">
        <v>186</v>
      </c>
      <c r="D27" s="84"/>
    </row>
    <row r="28" ht="16.5" customHeight="1" spans="1:4">
      <c r="A28" s="218"/>
      <c r="B28" s="84"/>
      <c r="C28" s="72" t="s">
        <v>187</v>
      </c>
      <c r="D28" s="84"/>
    </row>
    <row r="29" ht="16.5" customHeight="1" spans="1:4">
      <c r="A29" s="218"/>
      <c r="B29" s="84"/>
      <c r="C29" s="72" t="s">
        <v>188</v>
      </c>
      <c r="D29" s="84"/>
    </row>
    <row r="30" ht="16.5" customHeight="1" spans="1:4">
      <c r="A30" s="218"/>
      <c r="B30" s="84"/>
      <c r="C30" s="72" t="s">
        <v>189</v>
      </c>
      <c r="D30" s="84"/>
    </row>
    <row r="31" ht="16.5" customHeight="1" spans="1:4">
      <c r="A31" s="218"/>
      <c r="B31" s="84"/>
      <c r="C31" s="166" t="s">
        <v>190</v>
      </c>
      <c r="D31" s="84"/>
    </row>
    <row r="32" ht="16.5" customHeight="1" spans="1:4">
      <c r="A32" s="218"/>
      <c r="B32" s="84"/>
      <c r="C32" s="166" t="s">
        <v>191</v>
      </c>
      <c r="D32" s="84"/>
    </row>
    <row r="33" ht="16.5" customHeight="1" spans="1:4">
      <c r="A33" s="218"/>
      <c r="B33" s="84"/>
      <c r="C33" s="33" t="s">
        <v>192</v>
      </c>
      <c r="D33" s="84"/>
    </row>
    <row r="34" ht="15" customHeight="1" spans="1:4">
      <c r="A34" s="219" t="s">
        <v>51</v>
      </c>
      <c r="B34" s="220">
        <v>50896692</v>
      </c>
      <c r="C34" s="219" t="s">
        <v>52</v>
      </c>
      <c r="D34" s="220">
        <v>50896692</v>
      </c>
    </row>
  </sheetData>
  <mergeCells count="4">
    <mergeCell ref="A2:D2"/>
    <mergeCell ref="A3:B3"/>
    <mergeCell ref="A4:B4"/>
    <mergeCell ref="C4:D4"/>
  </mergeCells>
  <printOptions horizontalCentered="1"/>
  <pageMargins left="0.708333333333333" right="0.472222222222222" top="0.72" bottom="0.72" header="0" footer="0"/>
  <pageSetup paperSize="9" scale="76"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workbookViewId="0">
      <selection activeCell="C10" sqref="C10"/>
    </sheetView>
  </sheetViews>
  <sheetFormatPr defaultColWidth="9.14166666666667" defaultRowHeight="14.25" customHeight="1" outlineLevelCol="6"/>
  <cols>
    <col min="1" max="1" width="20.1416666666667" style="1" customWidth="1"/>
    <col min="2" max="2" width="31.6666666666667" style="1" customWidth="1"/>
    <col min="3" max="7" width="24.1416666666667" style="1" customWidth="1"/>
    <col min="8" max="16384" width="9.14166666666667" style="1"/>
  </cols>
  <sheetData>
    <row r="1" customHeight="1" spans="4:7">
      <c r="D1" s="168"/>
      <c r="F1" s="76"/>
      <c r="G1" s="173" t="s">
        <v>193</v>
      </c>
    </row>
    <row r="2" ht="41.25" customHeight="1" spans="1:7">
      <c r="A2" s="153" t="str">
        <f>"2025"&amp;"年一般公共预算支出预算表（按功能科目分类）"</f>
        <v>2025年一般公共预算支出预算表（按功能科目分类）</v>
      </c>
      <c r="B2" s="153"/>
      <c r="C2" s="153"/>
      <c r="D2" s="153"/>
      <c r="E2" s="153"/>
      <c r="F2" s="153"/>
      <c r="G2" s="153"/>
    </row>
    <row r="3" ht="18" customHeight="1" spans="1:7">
      <c r="A3" s="47" t="s">
        <v>1</v>
      </c>
      <c r="B3" s="206"/>
      <c r="F3" s="149"/>
      <c r="G3" s="173" t="s">
        <v>2</v>
      </c>
    </row>
    <row r="4" ht="20.25" customHeight="1" spans="1:7">
      <c r="A4" s="209" t="s">
        <v>194</v>
      </c>
      <c r="B4" s="210"/>
      <c r="C4" s="154" t="s">
        <v>56</v>
      </c>
      <c r="D4" s="211" t="s">
        <v>77</v>
      </c>
      <c r="E4" s="12"/>
      <c r="F4" s="13"/>
      <c r="G4" s="170" t="s">
        <v>78</v>
      </c>
    </row>
    <row r="5" ht="20.25" customHeight="1" spans="1:7">
      <c r="A5" s="212" t="s">
        <v>74</v>
      </c>
      <c r="B5" s="212" t="s">
        <v>75</v>
      </c>
      <c r="C5" s="19"/>
      <c r="D5" s="160" t="s">
        <v>58</v>
      </c>
      <c r="E5" s="160" t="s">
        <v>195</v>
      </c>
      <c r="F5" s="160" t="s">
        <v>196</v>
      </c>
      <c r="G5" s="172"/>
    </row>
    <row r="6" ht="15" customHeight="1" spans="1:7">
      <c r="A6" s="60" t="s">
        <v>84</v>
      </c>
      <c r="B6" s="60" t="s">
        <v>85</v>
      </c>
      <c r="C6" s="60" t="s">
        <v>86</v>
      </c>
      <c r="D6" s="60" t="s">
        <v>87</v>
      </c>
      <c r="E6" s="60" t="s">
        <v>88</v>
      </c>
      <c r="F6" s="60" t="s">
        <v>89</v>
      </c>
      <c r="G6" s="60" t="s">
        <v>90</v>
      </c>
    </row>
    <row r="7" ht="18" customHeight="1" spans="1:7">
      <c r="A7" s="33" t="s">
        <v>99</v>
      </c>
      <c r="B7" s="33" t="s">
        <v>100</v>
      </c>
      <c r="C7" s="84">
        <v>37866632</v>
      </c>
      <c r="D7" s="84">
        <v>32866632</v>
      </c>
      <c r="E7" s="84">
        <v>18740000</v>
      </c>
      <c r="F7" s="84">
        <v>14126632</v>
      </c>
      <c r="G7" s="84">
        <v>5000000</v>
      </c>
    </row>
    <row r="8" ht="18" customHeight="1" spans="1:7">
      <c r="A8" s="213" t="s">
        <v>101</v>
      </c>
      <c r="B8" s="213" t="s">
        <v>102</v>
      </c>
      <c r="C8" s="84">
        <v>3773.1</v>
      </c>
      <c r="D8" s="84"/>
      <c r="E8" s="84"/>
      <c r="F8" s="84"/>
      <c r="G8" s="84">
        <v>3773.1</v>
      </c>
    </row>
    <row r="9" ht="18" customHeight="1" spans="1:7">
      <c r="A9" s="167" t="s">
        <v>103</v>
      </c>
      <c r="B9" s="167" t="s">
        <v>104</v>
      </c>
      <c r="C9" s="84">
        <v>3773.1</v>
      </c>
      <c r="D9" s="84"/>
      <c r="E9" s="84"/>
      <c r="F9" s="84"/>
      <c r="G9" s="84">
        <v>3773.1</v>
      </c>
    </row>
    <row r="10" ht="18" customHeight="1" spans="1:7">
      <c r="A10" s="213" t="s">
        <v>105</v>
      </c>
      <c r="B10" s="213" t="s">
        <v>106</v>
      </c>
      <c r="C10" s="84">
        <v>412727.55</v>
      </c>
      <c r="D10" s="84"/>
      <c r="E10" s="84"/>
      <c r="F10" s="84"/>
      <c r="G10" s="84">
        <v>412727.55</v>
      </c>
    </row>
    <row r="11" ht="18" customHeight="1" spans="1:7">
      <c r="A11" s="167" t="s">
        <v>107</v>
      </c>
      <c r="B11" s="167" t="s">
        <v>104</v>
      </c>
      <c r="C11" s="84">
        <v>412727.55</v>
      </c>
      <c r="D11" s="84"/>
      <c r="E11" s="84"/>
      <c r="F11" s="84"/>
      <c r="G11" s="84">
        <v>412727.55</v>
      </c>
    </row>
    <row r="12" ht="18" customHeight="1" spans="1:7">
      <c r="A12" s="213" t="s">
        <v>108</v>
      </c>
      <c r="B12" s="213" t="s">
        <v>109</v>
      </c>
      <c r="C12" s="84">
        <v>18865.48</v>
      </c>
      <c r="D12" s="84"/>
      <c r="E12" s="84"/>
      <c r="F12" s="84"/>
      <c r="G12" s="84">
        <v>18865.48</v>
      </c>
    </row>
    <row r="13" ht="18" customHeight="1" spans="1:7">
      <c r="A13" s="167" t="s">
        <v>110</v>
      </c>
      <c r="B13" s="167" t="s">
        <v>111</v>
      </c>
      <c r="C13" s="84">
        <v>18865.48</v>
      </c>
      <c r="D13" s="84"/>
      <c r="E13" s="84"/>
      <c r="F13" s="84"/>
      <c r="G13" s="84">
        <v>18865.48</v>
      </c>
    </row>
    <row r="14" ht="18" customHeight="1" spans="1:7">
      <c r="A14" s="213" t="s">
        <v>112</v>
      </c>
      <c r="B14" s="213" t="s">
        <v>113</v>
      </c>
      <c r="C14" s="84">
        <v>32866632</v>
      </c>
      <c r="D14" s="84">
        <v>32866632</v>
      </c>
      <c r="E14" s="84">
        <v>18740000</v>
      </c>
      <c r="F14" s="84">
        <v>14126632</v>
      </c>
      <c r="G14" s="84"/>
    </row>
    <row r="15" ht="18" customHeight="1" spans="1:7">
      <c r="A15" s="167" t="s">
        <v>114</v>
      </c>
      <c r="B15" s="167" t="s">
        <v>115</v>
      </c>
      <c r="C15" s="84">
        <v>32866632</v>
      </c>
      <c r="D15" s="84">
        <v>32866632</v>
      </c>
      <c r="E15" s="84">
        <v>18740000</v>
      </c>
      <c r="F15" s="84">
        <v>14126632</v>
      </c>
      <c r="G15" s="84"/>
    </row>
    <row r="16" ht="18" customHeight="1" spans="1:7">
      <c r="A16" s="213" t="s">
        <v>116</v>
      </c>
      <c r="B16" s="213" t="s">
        <v>117</v>
      </c>
      <c r="C16" s="84">
        <v>1271740.58</v>
      </c>
      <c r="D16" s="84"/>
      <c r="E16" s="84"/>
      <c r="F16" s="84"/>
      <c r="G16" s="84">
        <v>1271740.58</v>
      </c>
    </row>
    <row r="17" ht="18" customHeight="1" spans="1:7">
      <c r="A17" s="167" t="s">
        <v>118</v>
      </c>
      <c r="B17" s="167" t="s">
        <v>104</v>
      </c>
      <c r="C17" s="84">
        <v>1271740.58</v>
      </c>
      <c r="D17" s="84"/>
      <c r="E17" s="84"/>
      <c r="F17" s="84"/>
      <c r="G17" s="84">
        <v>1271740.58</v>
      </c>
    </row>
    <row r="18" ht="18" customHeight="1" spans="1:7">
      <c r="A18" s="213" t="s">
        <v>119</v>
      </c>
      <c r="B18" s="213" t="s">
        <v>120</v>
      </c>
      <c r="C18" s="84">
        <v>1180978.77</v>
      </c>
      <c r="D18" s="84"/>
      <c r="E18" s="84"/>
      <c r="F18" s="84"/>
      <c r="G18" s="84">
        <v>1180978.77</v>
      </c>
    </row>
    <row r="19" ht="18" customHeight="1" spans="1:7">
      <c r="A19" s="167" t="s">
        <v>121</v>
      </c>
      <c r="B19" s="167" t="s">
        <v>104</v>
      </c>
      <c r="C19" s="84">
        <v>1180978.77</v>
      </c>
      <c r="D19" s="84"/>
      <c r="E19" s="84"/>
      <c r="F19" s="84"/>
      <c r="G19" s="84">
        <v>1180978.77</v>
      </c>
    </row>
    <row r="20" ht="18" customHeight="1" spans="1:7">
      <c r="A20" s="213" t="s">
        <v>122</v>
      </c>
      <c r="B20" s="213" t="s">
        <v>123</v>
      </c>
      <c r="C20" s="84">
        <v>7546.19</v>
      </c>
      <c r="D20" s="84"/>
      <c r="E20" s="84"/>
      <c r="F20" s="84"/>
      <c r="G20" s="84">
        <v>7546.19</v>
      </c>
    </row>
    <row r="21" ht="18" customHeight="1" spans="1:7">
      <c r="A21" s="167" t="s">
        <v>124</v>
      </c>
      <c r="B21" s="167" t="s">
        <v>104</v>
      </c>
      <c r="C21" s="84">
        <v>7546.19</v>
      </c>
      <c r="D21" s="84"/>
      <c r="E21" s="84"/>
      <c r="F21" s="84"/>
      <c r="G21" s="84">
        <v>7546.19</v>
      </c>
    </row>
    <row r="22" ht="18" customHeight="1" spans="1:7">
      <c r="A22" s="213" t="s">
        <v>125</v>
      </c>
      <c r="B22" s="213" t="s">
        <v>126</v>
      </c>
      <c r="C22" s="84">
        <v>18865.48</v>
      </c>
      <c r="D22" s="84"/>
      <c r="E22" s="84"/>
      <c r="F22" s="84"/>
      <c r="G22" s="84">
        <v>18865.48</v>
      </c>
    </row>
    <row r="23" ht="18" customHeight="1" spans="1:7">
      <c r="A23" s="167" t="s">
        <v>127</v>
      </c>
      <c r="B23" s="167" t="s">
        <v>104</v>
      </c>
      <c r="C23" s="84">
        <v>18865.48</v>
      </c>
      <c r="D23" s="84"/>
      <c r="E23" s="84"/>
      <c r="F23" s="84"/>
      <c r="G23" s="84">
        <v>18865.48</v>
      </c>
    </row>
    <row r="24" ht="18" customHeight="1" spans="1:7">
      <c r="A24" s="213" t="s">
        <v>128</v>
      </c>
      <c r="B24" s="213" t="s">
        <v>129</v>
      </c>
      <c r="C24" s="84">
        <v>2085502.85</v>
      </c>
      <c r="D24" s="84"/>
      <c r="E24" s="84"/>
      <c r="F24" s="84"/>
      <c r="G24" s="84">
        <v>2085502.85</v>
      </c>
    </row>
    <row r="25" ht="18" customHeight="1" spans="1:7">
      <c r="A25" s="167" t="s">
        <v>130</v>
      </c>
      <c r="B25" s="167" t="s">
        <v>104</v>
      </c>
      <c r="C25" s="84">
        <v>2085502.85</v>
      </c>
      <c r="D25" s="84"/>
      <c r="E25" s="84"/>
      <c r="F25" s="84"/>
      <c r="G25" s="84">
        <v>2085502.85</v>
      </c>
    </row>
    <row r="26" ht="18" customHeight="1" spans="1:7">
      <c r="A26" s="33" t="s">
        <v>131</v>
      </c>
      <c r="B26" s="33" t="s">
        <v>132</v>
      </c>
      <c r="C26" s="84">
        <v>8400060</v>
      </c>
      <c r="D26" s="84">
        <v>8400060</v>
      </c>
      <c r="E26" s="84">
        <v>8400060</v>
      </c>
      <c r="F26" s="84"/>
      <c r="G26" s="84"/>
    </row>
    <row r="27" ht="18" customHeight="1" spans="1:7">
      <c r="A27" s="213" t="s">
        <v>133</v>
      </c>
      <c r="B27" s="213" t="s">
        <v>134</v>
      </c>
      <c r="C27" s="84">
        <v>8150060</v>
      </c>
      <c r="D27" s="84">
        <v>8150060</v>
      </c>
      <c r="E27" s="84">
        <v>8150060</v>
      </c>
      <c r="F27" s="84"/>
      <c r="G27" s="84"/>
    </row>
    <row r="28" ht="18" customHeight="1" spans="1:7">
      <c r="A28" s="167" t="s">
        <v>135</v>
      </c>
      <c r="B28" s="167" t="s">
        <v>136</v>
      </c>
      <c r="C28" s="84">
        <v>4550060</v>
      </c>
      <c r="D28" s="84">
        <v>4550060</v>
      </c>
      <c r="E28" s="84">
        <v>4550060</v>
      </c>
      <c r="F28" s="84"/>
      <c r="G28" s="84"/>
    </row>
    <row r="29" ht="18" customHeight="1" spans="1:7">
      <c r="A29" s="167" t="s">
        <v>137</v>
      </c>
      <c r="B29" s="167" t="s">
        <v>138</v>
      </c>
      <c r="C29" s="84">
        <v>2400000</v>
      </c>
      <c r="D29" s="84">
        <v>2400000</v>
      </c>
      <c r="E29" s="84">
        <v>2400000</v>
      </c>
      <c r="F29" s="84"/>
      <c r="G29" s="84"/>
    </row>
    <row r="30" ht="18" customHeight="1" spans="1:7">
      <c r="A30" s="167" t="s">
        <v>139</v>
      </c>
      <c r="B30" s="167" t="s">
        <v>140</v>
      </c>
      <c r="C30" s="84">
        <v>1200000</v>
      </c>
      <c r="D30" s="84">
        <v>1200000</v>
      </c>
      <c r="E30" s="84">
        <v>1200000</v>
      </c>
      <c r="F30" s="84"/>
      <c r="G30" s="84"/>
    </row>
    <row r="31" ht="18" customHeight="1" spans="1:7">
      <c r="A31" s="213" t="s">
        <v>141</v>
      </c>
      <c r="B31" s="213" t="s">
        <v>142</v>
      </c>
      <c r="C31" s="84">
        <v>250000</v>
      </c>
      <c r="D31" s="84">
        <v>250000</v>
      </c>
      <c r="E31" s="84">
        <v>250000</v>
      </c>
      <c r="F31" s="84"/>
      <c r="G31" s="84"/>
    </row>
    <row r="32" ht="18" customHeight="1" spans="1:7">
      <c r="A32" s="167" t="s">
        <v>143</v>
      </c>
      <c r="B32" s="167" t="s">
        <v>144</v>
      </c>
      <c r="C32" s="84">
        <v>250000</v>
      </c>
      <c r="D32" s="84">
        <v>250000</v>
      </c>
      <c r="E32" s="84">
        <v>250000</v>
      </c>
      <c r="F32" s="84"/>
      <c r="G32" s="84"/>
    </row>
    <row r="33" ht="18" customHeight="1" spans="1:7">
      <c r="A33" s="33" t="s">
        <v>145</v>
      </c>
      <c r="B33" s="33" t="s">
        <v>146</v>
      </c>
      <c r="C33" s="84">
        <v>2530000</v>
      </c>
      <c r="D33" s="84">
        <v>2530000</v>
      </c>
      <c r="E33" s="84">
        <v>2530000</v>
      </c>
      <c r="F33" s="84"/>
      <c r="G33" s="84"/>
    </row>
    <row r="34" ht="18" customHeight="1" spans="1:7">
      <c r="A34" s="213" t="s">
        <v>147</v>
      </c>
      <c r="B34" s="213" t="s">
        <v>148</v>
      </c>
      <c r="C34" s="84">
        <v>2530000</v>
      </c>
      <c r="D34" s="84">
        <v>2530000</v>
      </c>
      <c r="E34" s="84">
        <v>2530000</v>
      </c>
      <c r="F34" s="84"/>
      <c r="G34" s="84"/>
    </row>
    <row r="35" ht="18" customHeight="1" spans="1:7">
      <c r="A35" s="167" t="s">
        <v>149</v>
      </c>
      <c r="B35" s="167" t="s">
        <v>150</v>
      </c>
      <c r="C35" s="84">
        <v>2500000</v>
      </c>
      <c r="D35" s="84">
        <v>2500000</v>
      </c>
      <c r="E35" s="84">
        <v>2500000</v>
      </c>
      <c r="F35" s="84"/>
      <c r="G35" s="84"/>
    </row>
    <row r="36" ht="18" customHeight="1" spans="1:7">
      <c r="A36" s="167" t="s">
        <v>151</v>
      </c>
      <c r="B36" s="167" t="s">
        <v>152</v>
      </c>
      <c r="C36" s="84">
        <v>30000</v>
      </c>
      <c r="D36" s="84">
        <v>30000</v>
      </c>
      <c r="E36" s="84">
        <v>30000</v>
      </c>
      <c r="F36" s="84"/>
      <c r="G36" s="84"/>
    </row>
    <row r="37" ht="18" customHeight="1" spans="1:7">
      <c r="A37" s="33" t="s">
        <v>153</v>
      </c>
      <c r="B37" s="33" t="s">
        <v>154</v>
      </c>
      <c r="C37" s="84">
        <v>2100000</v>
      </c>
      <c r="D37" s="84">
        <v>2100000</v>
      </c>
      <c r="E37" s="84">
        <v>2100000</v>
      </c>
      <c r="F37" s="84"/>
      <c r="G37" s="84"/>
    </row>
    <row r="38" ht="18" customHeight="1" spans="1:7">
      <c r="A38" s="213" t="s">
        <v>155</v>
      </c>
      <c r="B38" s="213" t="s">
        <v>156</v>
      </c>
      <c r="C38" s="84">
        <v>2100000</v>
      </c>
      <c r="D38" s="84">
        <v>2100000</v>
      </c>
      <c r="E38" s="84">
        <v>2100000</v>
      </c>
      <c r="F38" s="84"/>
      <c r="G38" s="84"/>
    </row>
    <row r="39" ht="18" customHeight="1" spans="1:7">
      <c r="A39" s="167" t="s">
        <v>157</v>
      </c>
      <c r="B39" s="167" t="s">
        <v>158</v>
      </c>
      <c r="C39" s="84">
        <v>2100000</v>
      </c>
      <c r="D39" s="84">
        <v>2100000</v>
      </c>
      <c r="E39" s="84">
        <v>2100000</v>
      </c>
      <c r="F39" s="84"/>
      <c r="G39" s="84"/>
    </row>
    <row r="40" ht="18" customHeight="1" spans="1:7">
      <c r="A40" s="83" t="s">
        <v>197</v>
      </c>
      <c r="B40" s="214" t="s">
        <v>197</v>
      </c>
      <c r="C40" s="84">
        <v>50896692</v>
      </c>
      <c r="D40" s="84">
        <v>45896692</v>
      </c>
      <c r="E40" s="84">
        <v>31770060</v>
      </c>
      <c r="F40" s="84">
        <v>14126632</v>
      </c>
      <c r="G40" s="84">
        <v>5000000</v>
      </c>
    </row>
  </sheetData>
  <mergeCells count="7">
    <mergeCell ref="A2:G2"/>
    <mergeCell ref="A3:B3"/>
    <mergeCell ref="A4:B4"/>
    <mergeCell ref="D4:F4"/>
    <mergeCell ref="A40:B40"/>
    <mergeCell ref="C4:C5"/>
    <mergeCell ref="G4:G5"/>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XFD1048576"/>
    </sheetView>
  </sheetViews>
  <sheetFormatPr defaultColWidth="10.425" defaultRowHeight="14.25" customHeight="1" outlineLevelRow="6" outlineLevelCol="5"/>
  <cols>
    <col min="1" max="6" width="28.1416666666667" style="1" customWidth="1"/>
    <col min="7" max="16384" width="10.425" style="1"/>
  </cols>
  <sheetData>
    <row r="1" customHeight="1" spans="1:6">
      <c r="A1" s="46"/>
      <c r="B1" s="46"/>
      <c r="C1" s="46"/>
      <c r="D1" s="46"/>
      <c r="E1" s="45"/>
      <c r="F1" s="204" t="s">
        <v>198</v>
      </c>
    </row>
    <row r="2" ht="41.25" customHeight="1" spans="1:6">
      <c r="A2" s="205" t="str">
        <f>"2025"&amp;"年一般公共预算“三公”经费支出预算表"</f>
        <v>2025年一般公共预算“三公”经费支出预算表</v>
      </c>
      <c r="B2" s="46"/>
      <c r="C2" s="46"/>
      <c r="D2" s="46"/>
      <c r="E2" s="45"/>
      <c r="F2" s="46"/>
    </row>
    <row r="3" customHeight="1" spans="1:6">
      <c r="A3" s="47" t="s">
        <v>1</v>
      </c>
      <c r="B3" s="206"/>
      <c r="D3" s="46"/>
      <c r="E3" s="45"/>
      <c r="F3" s="64" t="s">
        <v>2</v>
      </c>
    </row>
    <row r="4" ht="27" customHeight="1" spans="1:6">
      <c r="A4" s="50" t="s">
        <v>199</v>
      </c>
      <c r="B4" s="50" t="s">
        <v>200</v>
      </c>
      <c r="C4" s="50" t="s">
        <v>201</v>
      </c>
      <c r="D4" s="50"/>
      <c r="E4" s="39"/>
      <c r="F4" s="50" t="s">
        <v>202</v>
      </c>
    </row>
    <row r="5" ht="28.5" customHeight="1" spans="1:6">
      <c r="A5" s="207"/>
      <c r="B5" s="52"/>
      <c r="C5" s="39" t="s">
        <v>58</v>
      </c>
      <c r="D5" s="39" t="s">
        <v>203</v>
      </c>
      <c r="E5" s="39" t="s">
        <v>204</v>
      </c>
      <c r="F5" s="51"/>
    </row>
    <row r="6" ht="17.25" customHeight="1" spans="1:6">
      <c r="A6" s="57" t="s">
        <v>84</v>
      </c>
      <c r="B6" s="57" t="s">
        <v>85</v>
      </c>
      <c r="C6" s="57" t="s">
        <v>86</v>
      </c>
      <c r="D6" s="57" t="s">
        <v>87</v>
      </c>
      <c r="E6" s="57" t="s">
        <v>88</v>
      </c>
      <c r="F6" s="57" t="s">
        <v>89</v>
      </c>
    </row>
    <row r="7" ht="17.25" customHeight="1" spans="1:6">
      <c r="A7" s="84">
        <v>20000</v>
      </c>
      <c r="B7" s="208">
        <v>0</v>
      </c>
      <c r="C7" s="208">
        <v>0</v>
      </c>
      <c r="D7" s="208">
        <v>0</v>
      </c>
      <c r="E7" s="208">
        <v>0</v>
      </c>
      <c r="F7" s="84">
        <v>20000</v>
      </c>
    </row>
  </sheetData>
  <mergeCells count="6">
    <mergeCell ref="A2:F2"/>
    <mergeCell ref="A3:B3"/>
    <mergeCell ref="C4:E4"/>
    <mergeCell ref="A4:A5"/>
    <mergeCell ref="B4:B5"/>
    <mergeCell ref="F4:F5"/>
  </mergeCells>
  <pageMargins left="0.67" right="0.67" top="0.72" bottom="0.72" header="0.28" footer="0.28"/>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1"/>
  <sheetViews>
    <sheetView showZeros="0" workbookViewId="0">
      <selection activeCell="C11" sqref="C11"/>
    </sheetView>
  </sheetViews>
  <sheetFormatPr defaultColWidth="9.14166666666667" defaultRowHeight="13.5"/>
  <cols>
    <col min="1" max="2" width="41.1083333333333" style="90" customWidth="1"/>
    <col min="3" max="3" width="20.7166666666667" customWidth="1"/>
    <col min="4" max="4" width="21" customWidth="1"/>
    <col min="5" max="5" width="10.1416666666667" customWidth="1"/>
    <col min="6" max="6" width="17.575" style="90" customWidth="1"/>
    <col min="7" max="7" width="11.5583333333333" style="90" customWidth="1"/>
    <col min="8" max="8" width="23" style="90" customWidth="1"/>
    <col min="9" max="11" width="18.7166666666667" customWidth="1"/>
    <col min="12" max="12" width="16.775" customWidth="1"/>
    <col min="13" max="13" width="18.7166666666667" customWidth="1"/>
    <col min="14" max="14" width="8.775" customWidth="1"/>
    <col min="15" max="15" width="12.775" customWidth="1"/>
    <col min="16" max="16" width="14.775" customWidth="1"/>
    <col min="17" max="18" width="16.775" customWidth="1"/>
    <col min="19" max="19" width="4.775" customWidth="1"/>
    <col min="20" max="21" width="8.775" customWidth="1"/>
    <col min="22" max="22" width="12.775" customWidth="1"/>
    <col min="23" max="23" width="16.775" customWidth="1"/>
    <col min="24" max="24" width="8.775" customWidth="1"/>
  </cols>
  <sheetData>
    <row r="1" spans="2:24">
      <c r="B1" s="174"/>
      <c r="C1" s="175"/>
      <c r="E1" s="176"/>
      <c r="F1" s="177"/>
      <c r="G1" s="177"/>
      <c r="H1" s="177"/>
      <c r="I1" s="123"/>
      <c r="J1" s="123"/>
      <c r="K1" s="123"/>
      <c r="L1" s="123"/>
      <c r="M1" s="123"/>
      <c r="N1" s="123"/>
      <c r="R1" s="123"/>
      <c r="V1" s="175"/>
      <c r="X1" s="74" t="s">
        <v>205</v>
      </c>
    </row>
    <row r="2" ht="28.5" spans="1:24">
      <c r="A2" s="94" t="str">
        <f>"2025"&amp;"年部门基本支出预算表"</f>
        <v>2025年部门基本支出预算表</v>
      </c>
      <c r="B2" s="95"/>
      <c r="C2" s="67"/>
      <c r="D2" s="67"/>
      <c r="E2" s="67"/>
      <c r="F2" s="94"/>
      <c r="G2" s="94"/>
      <c r="H2" s="94"/>
      <c r="I2" s="67"/>
      <c r="J2" s="67"/>
      <c r="K2" s="67"/>
      <c r="L2" s="67"/>
      <c r="M2" s="67"/>
      <c r="N2" s="67"/>
      <c r="O2" s="66"/>
      <c r="P2" s="66"/>
      <c r="Q2" s="66"/>
      <c r="R2" s="67"/>
      <c r="S2" s="67"/>
      <c r="T2" s="67"/>
      <c r="U2" s="67"/>
      <c r="V2" s="67"/>
      <c r="W2" s="67"/>
      <c r="X2" s="67"/>
    </row>
    <row r="3" spans="1:24">
      <c r="A3" s="178" t="s">
        <v>1</v>
      </c>
      <c r="B3" s="179"/>
      <c r="C3" s="180"/>
      <c r="D3" s="180"/>
      <c r="E3" s="180"/>
      <c r="F3" s="181"/>
      <c r="G3" s="181"/>
      <c r="H3" s="181"/>
      <c r="I3" s="125"/>
      <c r="J3" s="125"/>
      <c r="K3" s="125"/>
      <c r="L3" s="125"/>
      <c r="M3" s="125"/>
      <c r="N3" s="125"/>
      <c r="O3" s="126"/>
      <c r="P3" s="126"/>
      <c r="Q3" s="126"/>
      <c r="R3" s="125"/>
      <c r="V3" s="175"/>
      <c r="X3" s="74" t="s">
        <v>2</v>
      </c>
    </row>
    <row r="4" spans="1:24">
      <c r="A4" s="182" t="s">
        <v>206</v>
      </c>
      <c r="B4" s="182" t="s">
        <v>207</v>
      </c>
      <c r="C4" s="182" t="s">
        <v>208</v>
      </c>
      <c r="D4" s="182" t="s">
        <v>209</v>
      </c>
      <c r="E4" s="182" t="s">
        <v>210</v>
      </c>
      <c r="F4" s="182" t="s">
        <v>211</v>
      </c>
      <c r="G4" s="182" t="s">
        <v>212</v>
      </c>
      <c r="H4" s="182" t="s">
        <v>213</v>
      </c>
      <c r="I4" s="195" t="s">
        <v>214</v>
      </c>
      <c r="J4" s="142" t="s">
        <v>214</v>
      </c>
      <c r="K4" s="142"/>
      <c r="L4" s="142"/>
      <c r="M4" s="142"/>
      <c r="N4" s="142"/>
      <c r="O4" s="196"/>
      <c r="P4" s="196"/>
      <c r="Q4" s="196"/>
      <c r="R4" s="115" t="s">
        <v>62</v>
      </c>
      <c r="S4" s="142" t="s">
        <v>63</v>
      </c>
      <c r="T4" s="142"/>
      <c r="U4" s="142"/>
      <c r="V4" s="142"/>
      <c r="W4" s="142"/>
      <c r="X4" s="146"/>
    </row>
    <row r="5" spans="1:24">
      <c r="A5" s="183"/>
      <c r="B5" s="102"/>
      <c r="C5" s="184"/>
      <c r="D5" s="183"/>
      <c r="E5" s="183"/>
      <c r="F5" s="183"/>
      <c r="G5" s="183"/>
      <c r="H5" s="183"/>
      <c r="I5" s="197" t="s">
        <v>215</v>
      </c>
      <c r="J5" s="195" t="s">
        <v>59</v>
      </c>
      <c r="K5" s="142"/>
      <c r="L5" s="142"/>
      <c r="M5" s="142"/>
      <c r="N5" s="146"/>
      <c r="O5" s="198" t="s">
        <v>216</v>
      </c>
      <c r="P5" s="196"/>
      <c r="Q5" s="203"/>
      <c r="R5" s="182" t="s">
        <v>62</v>
      </c>
      <c r="S5" s="195" t="s">
        <v>63</v>
      </c>
      <c r="T5" s="115" t="s">
        <v>65</v>
      </c>
      <c r="U5" s="142" t="s">
        <v>63</v>
      </c>
      <c r="V5" s="115" t="s">
        <v>67</v>
      </c>
      <c r="W5" s="115" t="s">
        <v>68</v>
      </c>
      <c r="X5" s="121" t="s">
        <v>69</v>
      </c>
    </row>
    <row r="6" spans="1:24">
      <c r="A6" s="102"/>
      <c r="B6" s="102"/>
      <c r="C6" s="185"/>
      <c r="D6" s="185"/>
      <c r="E6" s="185"/>
      <c r="F6" s="102"/>
      <c r="G6" s="102"/>
      <c r="H6" s="102"/>
      <c r="I6" s="185"/>
      <c r="J6" s="199" t="s">
        <v>217</v>
      </c>
      <c r="K6" s="182" t="s">
        <v>218</v>
      </c>
      <c r="L6" s="182" t="s">
        <v>219</v>
      </c>
      <c r="M6" s="182" t="s">
        <v>220</v>
      </c>
      <c r="N6" s="182" t="s">
        <v>221</v>
      </c>
      <c r="O6" s="182" t="s">
        <v>59</v>
      </c>
      <c r="P6" s="182" t="s">
        <v>60</v>
      </c>
      <c r="Q6" s="182" t="s">
        <v>61</v>
      </c>
      <c r="R6" s="185"/>
      <c r="S6" s="182" t="s">
        <v>58</v>
      </c>
      <c r="T6" s="182" t="s">
        <v>65</v>
      </c>
      <c r="U6" s="182" t="s">
        <v>222</v>
      </c>
      <c r="V6" s="182" t="s">
        <v>67</v>
      </c>
      <c r="W6" s="182" t="s">
        <v>68</v>
      </c>
      <c r="X6" s="182" t="s">
        <v>69</v>
      </c>
    </row>
    <row r="7" spans="1:24">
      <c r="A7" s="186"/>
      <c r="B7" s="105"/>
      <c r="C7" s="187"/>
      <c r="D7" s="187"/>
      <c r="E7" s="187"/>
      <c r="F7" s="186"/>
      <c r="G7" s="186"/>
      <c r="H7" s="186"/>
      <c r="I7" s="187"/>
      <c r="J7" s="200" t="s">
        <v>58</v>
      </c>
      <c r="K7" s="201" t="s">
        <v>223</v>
      </c>
      <c r="L7" s="201" t="s">
        <v>219</v>
      </c>
      <c r="M7" s="201" t="s">
        <v>220</v>
      </c>
      <c r="N7" s="201" t="s">
        <v>221</v>
      </c>
      <c r="O7" s="201" t="s">
        <v>219</v>
      </c>
      <c r="P7" s="201" t="s">
        <v>220</v>
      </c>
      <c r="Q7" s="201" t="s">
        <v>221</v>
      </c>
      <c r="R7" s="201" t="s">
        <v>62</v>
      </c>
      <c r="S7" s="201" t="s">
        <v>58</v>
      </c>
      <c r="T7" s="201" t="s">
        <v>65</v>
      </c>
      <c r="U7" s="201" t="s">
        <v>222</v>
      </c>
      <c r="V7" s="201" t="s">
        <v>67</v>
      </c>
      <c r="W7" s="201" t="s">
        <v>68</v>
      </c>
      <c r="X7" s="201" t="s">
        <v>69</v>
      </c>
    </row>
    <row r="8" spans="1:24">
      <c r="A8" s="188">
        <v>1</v>
      </c>
      <c r="B8" s="188">
        <v>2</v>
      </c>
      <c r="C8" s="189">
        <v>3</v>
      </c>
      <c r="D8" s="189">
        <v>4</v>
      </c>
      <c r="E8" s="189">
        <v>5</v>
      </c>
      <c r="F8" s="188">
        <v>6</v>
      </c>
      <c r="G8" s="188">
        <v>7</v>
      </c>
      <c r="H8" s="188">
        <v>8</v>
      </c>
      <c r="I8" s="189">
        <v>9</v>
      </c>
      <c r="J8" s="189">
        <v>10</v>
      </c>
      <c r="K8" s="189">
        <v>11</v>
      </c>
      <c r="L8" s="189">
        <v>12</v>
      </c>
      <c r="M8" s="189">
        <v>13</v>
      </c>
      <c r="N8" s="189">
        <v>14</v>
      </c>
      <c r="O8" s="189">
        <v>15</v>
      </c>
      <c r="P8" s="189">
        <v>16</v>
      </c>
      <c r="Q8" s="189">
        <v>17</v>
      </c>
      <c r="R8" s="189">
        <v>18</v>
      </c>
      <c r="S8" s="189">
        <v>19</v>
      </c>
      <c r="T8" s="189">
        <v>20</v>
      </c>
      <c r="U8" s="189">
        <v>21</v>
      </c>
      <c r="V8" s="189">
        <v>22</v>
      </c>
      <c r="W8" s="189">
        <v>23</v>
      </c>
      <c r="X8" s="189">
        <v>24</v>
      </c>
    </row>
    <row r="9" spans="1:24">
      <c r="A9" s="71" t="s">
        <v>71</v>
      </c>
      <c r="B9" s="71" t="s">
        <v>71</v>
      </c>
      <c r="C9" s="132" t="s">
        <v>224</v>
      </c>
      <c r="D9" s="132" t="s">
        <v>225</v>
      </c>
      <c r="E9" s="132" t="s">
        <v>114</v>
      </c>
      <c r="F9" s="71" t="s">
        <v>115</v>
      </c>
      <c r="G9" s="71" t="s">
        <v>226</v>
      </c>
      <c r="H9" s="71" t="s">
        <v>227</v>
      </c>
      <c r="I9" s="135">
        <v>2440000</v>
      </c>
      <c r="J9" s="135">
        <v>2440000</v>
      </c>
      <c r="K9" s="135"/>
      <c r="L9" s="135"/>
      <c r="M9" s="135">
        <v>2440000</v>
      </c>
      <c r="N9" s="135"/>
      <c r="O9" s="135"/>
      <c r="P9" s="135"/>
      <c r="Q9" s="135"/>
      <c r="R9" s="135"/>
      <c r="S9" s="135"/>
      <c r="T9" s="135"/>
      <c r="U9" s="135"/>
      <c r="V9" s="135"/>
      <c r="W9" s="135"/>
      <c r="X9" s="135"/>
    </row>
    <row r="10" spans="1:24">
      <c r="A10" s="71" t="s">
        <v>71</v>
      </c>
      <c r="B10" s="71" t="s">
        <v>71</v>
      </c>
      <c r="C10" s="132" t="s">
        <v>224</v>
      </c>
      <c r="D10" s="132" t="s">
        <v>225</v>
      </c>
      <c r="E10" s="132" t="s">
        <v>114</v>
      </c>
      <c r="F10" s="71" t="s">
        <v>115</v>
      </c>
      <c r="G10" s="71" t="s">
        <v>226</v>
      </c>
      <c r="H10" s="71" t="s">
        <v>227</v>
      </c>
      <c r="I10" s="135">
        <v>2841000</v>
      </c>
      <c r="J10" s="135">
        <v>2841000</v>
      </c>
      <c r="K10" s="202"/>
      <c r="L10" s="202"/>
      <c r="M10" s="135">
        <v>2841000</v>
      </c>
      <c r="N10" s="202"/>
      <c r="O10" s="135"/>
      <c r="P10" s="135"/>
      <c r="Q10" s="135"/>
      <c r="R10" s="135"/>
      <c r="S10" s="135"/>
      <c r="T10" s="135"/>
      <c r="U10" s="135"/>
      <c r="V10" s="135"/>
      <c r="W10" s="135"/>
      <c r="X10" s="135"/>
    </row>
    <row r="11" spans="1:24">
      <c r="A11" s="71" t="s">
        <v>71</v>
      </c>
      <c r="B11" s="71" t="s">
        <v>71</v>
      </c>
      <c r="C11" s="132" t="s">
        <v>228</v>
      </c>
      <c r="D11" s="132" t="s">
        <v>229</v>
      </c>
      <c r="E11" s="132" t="s">
        <v>114</v>
      </c>
      <c r="F11" s="71" t="s">
        <v>115</v>
      </c>
      <c r="G11" s="71" t="s">
        <v>230</v>
      </c>
      <c r="H11" s="71" t="s">
        <v>231</v>
      </c>
      <c r="I11" s="135">
        <v>5450000</v>
      </c>
      <c r="J11" s="135">
        <v>5450000</v>
      </c>
      <c r="K11" s="202"/>
      <c r="L11" s="202"/>
      <c r="M11" s="135">
        <v>5450000</v>
      </c>
      <c r="N11" s="202"/>
      <c r="O11" s="135"/>
      <c r="P11" s="135"/>
      <c r="Q11" s="135"/>
      <c r="R11" s="135"/>
      <c r="S11" s="135"/>
      <c r="T11" s="135"/>
      <c r="U11" s="135"/>
      <c r="V11" s="135"/>
      <c r="W11" s="135"/>
      <c r="X11" s="135"/>
    </row>
    <row r="12" spans="1:24">
      <c r="A12" s="71" t="s">
        <v>71</v>
      </c>
      <c r="B12" s="71" t="s">
        <v>71</v>
      </c>
      <c r="C12" s="132" t="s">
        <v>228</v>
      </c>
      <c r="D12" s="132" t="s">
        <v>229</v>
      </c>
      <c r="E12" s="132" t="s">
        <v>114</v>
      </c>
      <c r="F12" s="71" t="s">
        <v>115</v>
      </c>
      <c r="G12" s="71" t="s">
        <v>232</v>
      </c>
      <c r="H12" s="71" t="s">
        <v>233</v>
      </c>
      <c r="I12" s="135">
        <v>7229000</v>
      </c>
      <c r="J12" s="135">
        <v>7229000</v>
      </c>
      <c r="K12" s="202"/>
      <c r="L12" s="202"/>
      <c r="M12" s="135">
        <v>7229000</v>
      </c>
      <c r="N12" s="202"/>
      <c r="O12" s="135"/>
      <c r="P12" s="135"/>
      <c r="Q12" s="135"/>
      <c r="R12" s="135"/>
      <c r="S12" s="135"/>
      <c r="T12" s="135"/>
      <c r="U12" s="135"/>
      <c r="V12" s="135"/>
      <c r="W12" s="135"/>
      <c r="X12" s="135"/>
    </row>
    <row r="13" spans="1:24">
      <c r="A13" s="71" t="s">
        <v>71</v>
      </c>
      <c r="B13" s="71" t="s">
        <v>71</v>
      </c>
      <c r="C13" s="132" t="s">
        <v>228</v>
      </c>
      <c r="D13" s="132" t="s">
        <v>229</v>
      </c>
      <c r="E13" s="132" t="s">
        <v>114</v>
      </c>
      <c r="F13" s="71" t="s">
        <v>115</v>
      </c>
      <c r="G13" s="71" t="s">
        <v>226</v>
      </c>
      <c r="H13" s="71" t="s">
        <v>227</v>
      </c>
      <c r="I13" s="135">
        <v>50000</v>
      </c>
      <c r="J13" s="135">
        <v>50000</v>
      </c>
      <c r="K13" s="202"/>
      <c r="L13" s="202"/>
      <c r="M13" s="135">
        <v>50000</v>
      </c>
      <c r="N13" s="202"/>
      <c r="O13" s="135"/>
      <c r="P13" s="135"/>
      <c r="Q13" s="135"/>
      <c r="R13" s="135"/>
      <c r="S13" s="135"/>
      <c r="T13" s="135"/>
      <c r="U13" s="135"/>
      <c r="V13" s="135"/>
      <c r="W13" s="135"/>
      <c r="X13" s="135"/>
    </row>
    <row r="14" spans="1:24">
      <c r="A14" s="71" t="s">
        <v>71</v>
      </c>
      <c r="B14" s="71" t="s">
        <v>71</v>
      </c>
      <c r="C14" s="132" t="s">
        <v>228</v>
      </c>
      <c r="D14" s="132" t="s">
        <v>229</v>
      </c>
      <c r="E14" s="132" t="s">
        <v>114</v>
      </c>
      <c r="F14" s="71" t="s">
        <v>115</v>
      </c>
      <c r="G14" s="71" t="s">
        <v>226</v>
      </c>
      <c r="H14" s="71" t="s">
        <v>227</v>
      </c>
      <c r="I14" s="135">
        <v>530000</v>
      </c>
      <c r="J14" s="135">
        <v>530000</v>
      </c>
      <c r="K14" s="202"/>
      <c r="L14" s="202"/>
      <c r="M14" s="135">
        <v>530000</v>
      </c>
      <c r="N14" s="202"/>
      <c r="O14" s="135"/>
      <c r="P14" s="135"/>
      <c r="Q14" s="135"/>
      <c r="R14" s="135"/>
      <c r="S14" s="135"/>
      <c r="T14" s="135"/>
      <c r="U14" s="135"/>
      <c r="V14" s="135"/>
      <c r="W14" s="135"/>
      <c r="X14" s="135"/>
    </row>
    <row r="15" ht="22.5" spans="1:24">
      <c r="A15" s="71" t="s">
        <v>71</v>
      </c>
      <c r="B15" s="71" t="s">
        <v>71</v>
      </c>
      <c r="C15" s="132" t="s">
        <v>234</v>
      </c>
      <c r="D15" s="132" t="s">
        <v>235</v>
      </c>
      <c r="E15" s="132" t="s">
        <v>137</v>
      </c>
      <c r="F15" s="71" t="s">
        <v>138</v>
      </c>
      <c r="G15" s="71" t="s">
        <v>236</v>
      </c>
      <c r="H15" s="71" t="s">
        <v>237</v>
      </c>
      <c r="I15" s="135">
        <v>2400000</v>
      </c>
      <c r="J15" s="135">
        <v>2400000</v>
      </c>
      <c r="K15" s="202"/>
      <c r="L15" s="202"/>
      <c r="M15" s="135">
        <v>2400000</v>
      </c>
      <c r="N15" s="202"/>
      <c r="O15" s="135"/>
      <c r="P15" s="135"/>
      <c r="Q15" s="135"/>
      <c r="R15" s="135"/>
      <c r="S15" s="135"/>
      <c r="T15" s="135"/>
      <c r="U15" s="135"/>
      <c r="V15" s="135"/>
      <c r="W15" s="135"/>
      <c r="X15" s="135"/>
    </row>
    <row r="16" ht="22.5" spans="1:24">
      <c r="A16" s="71" t="s">
        <v>71</v>
      </c>
      <c r="B16" s="71" t="s">
        <v>71</v>
      </c>
      <c r="C16" s="132" t="s">
        <v>234</v>
      </c>
      <c r="D16" s="132" t="s">
        <v>235</v>
      </c>
      <c r="E16" s="132" t="s">
        <v>139</v>
      </c>
      <c r="F16" s="71" t="s">
        <v>140</v>
      </c>
      <c r="G16" s="71" t="s">
        <v>238</v>
      </c>
      <c r="H16" s="71" t="s">
        <v>239</v>
      </c>
      <c r="I16" s="135">
        <v>1200000</v>
      </c>
      <c r="J16" s="135">
        <v>1200000</v>
      </c>
      <c r="K16" s="202"/>
      <c r="L16" s="202"/>
      <c r="M16" s="135">
        <v>1200000</v>
      </c>
      <c r="N16" s="202"/>
      <c r="O16" s="135"/>
      <c r="P16" s="135"/>
      <c r="Q16" s="135"/>
      <c r="R16" s="135"/>
      <c r="S16" s="135"/>
      <c r="T16" s="135"/>
      <c r="U16" s="135"/>
      <c r="V16" s="135"/>
      <c r="W16" s="135"/>
      <c r="X16" s="135"/>
    </row>
    <row r="17" spans="1:24">
      <c r="A17" s="71" t="s">
        <v>71</v>
      </c>
      <c r="B17" s="71" t="s">
        <v>71</v>
      </c>
      <c r="C17" s="132" t="s">
        <v>234</v>
      </c>
      <c r="D17" s="132" t="s">
        <v>235</v>
      </c>
      <c r="E17" s="132" t="s">
        <v>149</v>
      </c>
      <c r="F17" s="71" t="s">
        <v>150</v>
      </c>
      <c r="G17" s="71" t="s">
        <v>240</v>
      </c>
      <c r="H17" s="71" t="s">
        <v>241</v>
      </c>
      <c r="I17" s="135">
        <v>2500000</v>
      </c>
      <c r="J17" s="135">
        <v>2500000</v>
      </c>
      <c r="K17" s="202"/>
      <c r="L17" s="202"/>
      <c r="M17" s="135">
        <v>2500000</v>
      </c>
      <c r="N17" s="202"/>
      <c r="O17" s="135"/>
      <c r="P17" s="135"/>
      <c r="Q17" s="135"/>
      <c r="R17" s="135"/>
      <c r="S17" s="135"/>
      <c r="T17" s="135"/>
      <c r="U17" s="135"/>
      <c r="V17" s="135"/>
      <c r="W17" s="135"/>
      <c r="X17" s="135"/>
    </row>
    <row r="18" ht="22.5" spans="1:24">
      <c r="A18" s="71" t="s">
        <v>71</v>
      </c>
      <c r="B18" s="71" t="s">
        <v>71</v>
      </c>
      <c r="C18" s="132" t="s">
        <v>234</v>
      </c>
      <c r="D18" s="132" t="s">
        <v>235</v>
      </c>
      <c r="E18" s="132" t="s">
        <v>151</v>
      </c>
      <c r="F18" s="71" t="s">
        <v>152</v>
      </c>
      <c r="G18" s="71" t="s">
        <v>242</v>
      </c>
      <c r="H18" s="71" t="s">
        <v>243</v>
      </c>
      <c r="I18" s="135">
        <v>30000</v>
      </c>
      <c r="J18" s="135">
        <v>30000</v>
      </c>
      <c r="K18" s="202"/>
      <c r="L18" s="202"/>
      <c r="M18" s="135">
        <v>30000</v>
      </c>
      <c r="N18" s="202"/>
      <c r="O18" s="135"/>
      <c r="P18" s="135"/>
      <c r="Q18" s="135"/>
      <c r="R18" s="135"/>
      <c r="S18" s="135"/>
      <c r="T18" s="135"/>
      <c r="U18" s="135"/>
      <c r="V18" s="135"/>
      <c r="W18" s="135"/>
      <c r="X18" s="135"/>
    </row>
    <row r="19" spans="1:24">
      <c r="A19" s="71" t="s">
        <v>71</v>
      </c>
      <c r="B19" s="71" t="s">
        <v>71</v>
      </c>
      <c r="C19" s="132" t="s">
        <v>244</v>
      </c>
      <c r="D19" s="132" t="s">
        <v>158</v>
      </c>
      <c r="E19" s="132" t="s">
        <v>157</v>
      </c>
      <c r="F19" s="71" t="s">
        <v>158</v>
      </c>
      <c r="G19" s="71" t="s">
        <v>245</v>
      </c>
      <c r="H19" s="71" t="s">
        <v>158</v>
      </c>
      <c r="I19" s="135">
        <v>2100000</v>
      </c>
      <c r="J19" s="135">
        <v>2100000</v>
      </c>
      <c r="K19" s="202"/>
      <c r="L19" s="202"/>
      <c r="M19" s="135">
        <v>2100000</v>
      </c>
      <c r="N19" s="202"/>
      <c r="O19" s="135"/>
      <c r="P19" s="135"/>
      <c r="Q19" s="135"/>
      <c r="R19" s="135"/>
      <c r="S19" s="135"/>
      <c r="T19" s="135"/>
      <c r="U19" s="135"/>
      <c r="V19" s="135"/>
      <c r="W19" s="135"/>
      <c r="X19" s="135"/>
    </row>
    <row r="20" spans="1:24">
      <c r="A20" s="71" t="s">
        <v>71</v>
      </c>
      <c r="B20" s="71" t="s">
        <v>71</v>
      </c>
      <c r="C20" s="132" t="s">
        <v>246</v>
      </c>
      <c r="D20" s="132" t="s">
        <v>247</v>
      </c>
      <c r="E20" s="132" t="s">
        <v>114</v>
      </c>
      <c r="F20" s="71" t="s">
        <v>115</v>
      </c>
      <c r="G20" s="71" t="s">
        <v>248</v>
      </c>
      <c r="H20" s="71" t="s">
        <v>249</v>
      </c>
      <c r="I20" s="135">
        <v>37037</v>
      </c>
      <c r="J20" s="135">
        <v>37037</v>
      </c>
      <c r="K20" s="202"/>
      <c r="L20" s="202"/>
      <c r="M20" s="135">
        <v>37037</v>
      </c>
      <c r="N20" s="202"/>
      <c r="O20" s="135"/>
      <c r="P20" s="135"/>
      <c r="Q20" s="135"/>
      <c r="R20" s="135"/>
      <c r="S20" s="135"/>
      <c r="T20" s="135"/>
      <c r="U20" s="135"/>
      <c r="V20" s="135"/>
      <c r="W20" s="135"/>
      <c r="X20" s="135"/>
    </row>
    <row r="21" spans="1:24">
      <c r="A21" s="71" t="s">
        <v>71</v>
      </c>
      <c r="B21" s="71" t="s">
        <v>71</v>
      </c>
      <c r="C21" s="132" t="s">
        <v>246</v>
      </c>
      <c r="D21" s="132" t="s">
        <v>247</v>
      </c>
      <c r="E21" s="132" t="s">
        <v>114</v>
      </c>
      <c r="F21" s="71" t="s">
        <v>115</v>
      </c>
      <c r="G21" s="71" t="s">
        <v>250</v>
      </c>
      <c r="H21" s="71" t="s">
        <v>251</v>
      </c>
      <c r="I21" s="135">
        <v>5000</v>
      </c>
      <c r="J21" s="135">
        <v>5000</v>
      </c>
      <c r="K21" s="202"/>
      <c r="L21" s="202"/>
      <c r="M21" s="135">
        <v>5000</v>
      </c>
      <c r="N21" s="202"/>
      <c r="O21" s="135"/>
      <c r="P21" s="135"/>
      <c r="Q21" s="135"/>
      <c r="R21" s="135"/>
      <c r="S21" s="135"/>
      <c r="T21" s="135"/>
      <c r="U21" s="135"/>
      <c r="V21" s="135"/>
      <c r="W21" s="135"/>
      <c r="X21" s="135"/>
    </row>
    <row r="22" spans="1:24">
      <c r="A22" s="71" t="s">
        <v>71</v>
      </c>
      <c r="B22" s="71" t="s">
        <v>71</v>
      </c>
      <c r="C22" s="132" t="s">
        <v>246</v>
      </c>
      <c r="D22" s="132" t="s">
        <v>247</v>
      </c>
      <c r="E22" s="132" t="s">
        <v>114</v>
      </c>
      <c r="F22" s="71" t="s">
        <v>115</v>
      </c>
      <c r="G22" s="71" t="s">
        <v>252</v>
      </c>
      <c r="H22" s="71" t="s">
        <v>253</v>
      </c>
      <c r="I22" s="135">
        <v>32500</v>
      </c>
      <c r="J22" s="135">
        <v>32500</v>
      </c>
      <c r="K22" s="202"/>
      <c r="L22" s="202"/>
      <c r="M22" s="135">
        <v>32500</v>
      </c>
      <c r="N22" s="202"/>
      <c r="O22" s="135"/>
      <c r="P22" s="135"/>
      <c r="Q22" s="135"/>
      <c r="R22" s="135"/>
      <c r="S22" s="135"/>
      <c r="T22" s="135"/>
      <c r="U22" s="135"/>
      <c r="V22" s="135"/>
      <c r="W22" s="135"/>
      <c r="X22" s="135"/>
    </row>
    <row r="23" spans="1:24">
      <c r="A23" s="71" t="s">
        <v>71</v>
      </c>
      <c r="B23" s="71" t="s">
        <v>71</v>
      </c>
      <c r="C23" s="132" t="s">
        <v>246</v>
      </c>
      <c r="D23" s="132" t="s">
        <v>247</v>
      </c>
      <c r="E23" s="132" t="s">
        <v>114</v>
      </c>
      <c r="F23" s="71" t="s">
        <v>115</v>
      </c>
      <c r="G23" s="71" t="s">
        <v>254</v>
      </c>
      <c r="H23" s="71" t="s">
        <v>255</v>
      </c>
      <c r="I23" s="135">
        <v>20800</v>
      </c>
      <c r="J23" s="135">
        <v>20800</v>
      </c>
      <c r="K23" s="202"/>
      <c r="L23" s="202"/>
      <c r="M23" s="135">
        <v>20800</v>
      </c>
      <c r="N23" s="202"/>
      <c r="O23" s="135"/>
      <c r="P23" s="135"/>
      <c r="Q23" s="135"/>
      <c r="R23" s="135"/>
      <c r="S23" s="135"/>
      <c r="T23" s="135"/>
      <c r="U23" s="135"/>
      <c r="V23" s="135"/>
      <c r="W23" s="135"/>
      <c r="X23" s="135"/>
    </row>
    <row r="24" spans="1:24">
      <c r="A24" s="71" t="s">
        <v>71</v>
      </c>
      <c r="B24" s="71" t="s">
        <v>71</v>
      </c>
      <c r="C24" s="132" t="s">
        <v>246</v>
      </c>
      <c r="D24" s="132" t="s">
        <v>247</v>
      </c>
      <c r="E24" s="132" t="s">
        <v>114</v>
      </c>
      <c r="F24" s="71" t="s">
        <v>115</v>
      </c>
      <c r="G24" s="71" t="s">
        <v>256</v>
      </c>
      <c r="H24" s="71" t="s">
        <v>257</v>
      </c>
      <c r="I24" s="135">
        <v>5200</v>
      </c>
      <c r="J24" s="135">
        <v>5200</v>
      </c>
      <c r="K24" s="202"/>
      <c r="L24" s="202"/>
      <c r="M24" s="135">
        <v>5200</v>
      </c>
      <c r="N24" s="202"/>
      <c r="O24" s="135"/>
      <c r="P24" s="135"/>
      <c r="Q24" s="135"/>
      <c r="R24" s="135"/>
      <c r="S24" s="135"/>
      <c r="T24" s="135"/>
      <c r="U24" s="135"/>
      <c r="V24" s="135"/>
      <c r="W24" s="135"/>
      <c r="X24" s="135"/>
    </row>
    <row r="25" spans="1:24">
      <c r="A25" s="71" t="s">
        <v>71</v>
      </c>
      <c r="B25" s="71" t="s">
        <v>71</v>
      </c>
      <c r="C25" s="132" t="s">
        <v>246</v>
      </c>
      <c r="D25" s="132" t="s">
        <v>247</v>
      </c>
      <c r="E25" s="132" t="s">
        <v>114</v>
      </c>
      <c r="F25" s="71" t="s">
        <v>115</v>
      </c>
      <c r="G25" s="71" t="s">
        <v>258</v>
      </c>
      <c r="H25" s="71" t="s">
        <v>259</v>
      </c>
      <c r="I25" s="135">
        <v>282000</v>
      </c>
      <c r="J25" s="135">
        <v>282000</v>
      </c>
      <c r="K25" s="202"/>
      <c r="L25" s="202"/>
      <c r="M25" s="135">
        <v>282000</v>
      </c>
      <c r="N25" s="202"/>
      <c r="O25" s="135"/>
      <c r="P25" s="135"/>
      <c r="Q25" s="135"/>
      <c r="R25" s="135"/>
      <c r="S25" s="135"/>
      <c r="T25" s="135"/>
      <c r="U25" s="135"/>
      <c r="V25" s="135"/>
      <c r="W25" s="135"/>
      <c r="X25" s="135"/>
    </row>
    <row r="26" spans="1:24">
      <c r="A26" s="71" t="s">
        <v>71</v>
      </c>
      <c r="B26" s="71" t="s">
        <v>71</v>
      </c>
      <c r="C26" s="132" t="s">
        <v>246</v>
      </c>
      <c r="D26" s="132" t="s">
        <v>247</v>
      </c>
      <c r="E26" s="132" t="s">
        <v>114</v>
      </c>
      <c r="F26" s="71" t="s">
        <v>115</v>
      </c>
      <c r="G26" s="71" t="s">
        <v>260</v>
      </c>
      <c r="H26" s="71" t="s">
        <v>261</v>
      </c>
      <c r="I26" s="135">
        <v>15000</v>
      </c>
      <c r="J26" s="135">
        <v>15000</v>
      </c>
      <c r="K26" s="202"/>
      <c r="L26" s="202"/>
      <c r="M26" s="135">
        <v>15000</v>
      </c>
      <c r="N26" s="202"/>
      <c r="O26" s="135"/>
      <c r="P26" s="135"/>
      <c r="Q26" s="135"/>
      <c r="R26" s="135"/>
      <c r="S26" s="135"/>
      <c r="T26" s="135"/>
      <c r="U26" s="135"/>
      <c r="V26" s="135"/>
      <c r="W26" s="135"/>
      <c r="X26" s="135"/>
    </row>
    <row r="27" spans="1:24">
      <c r="A27" s="71" t="s">
        <v>71</v>
      </c>
      <c r="B27" s="71" t="s">
        <v>71</v>
      </c>
      <c r="C27" s="132" t="s">
        <v>262</v>
      </c>
      <c r="D27" s="132" t="s">
        <v>263</v>
      </c>
      <c r="E27" s="132" t="s">
        <v>135</v>
      </c>
      <c r="F27" s="71" t="s">
        <v>136</v>
      </c>
      <c r="G27" s="71" t="s">
        <v>264</v>
      </c>
      <c r="H27" s="71" t="s">
        <v>265</v>
      </c>
      <c r="I27" s="135">
        <v>128300</v>
      </c>
      <c r="J27" s="135">
        <v>128300</v>
      </c>
      <c r="K27" s="202"/>
      <c r="L27" s="202"/>
      <c r="M27" s="135">
        <v>128300</v>
      </c>
      <c r="N27" s="202"/>
      <c r="O27" s="135"/>
      <c r="P27" s="135"/>
      <c r="Q27" s="135"/>
      <c r="R27" s="135"/>
      <c r="S27" s="135"/>
      <c r="T27" s="135"/>
      <c r="U27" s="135"/>
      <c r="V27" s="135"/>
      <c r="W27" s="135"/>
      <c r="X27" s="135"/>
    </row>
    <row r="28" spans="1:24">
      <c r="A28" s="71" t="s">
        <v>71</v>
      </c>
      <c r="B28" s="71" t="s">
        <v>71</v>
      </c>
      <c r="C28" s="132" t="s">
        <v>266</v>
      </c>
      <c r="D28" s="132" t="s">
        <v>267</v>
      </c>
      <c r="E28" s="132" t="s">
        <v>114</v>
      </c>
      <c r="F28" s="71" t="s">
        <v>115</v>
      </c>
      <c r="G28" s="71" t="s">
        <v>268</v>
      </c>
      <c r="H28" s="71" t="s">
        <v>267</v>
      </c>
      <c r="I28" s="135">
        <v>310400</v>
      </c>
      <c r="J28" s="135">
        <v>310400</v>
      </c>
      <c r="K28" s="202"/>
      <c r="L28" s="202"/>
      <c r="M28" s="135">
        <v>310400</v>
      </c>
      <c r="N28" s="202"/>
      <c r="O28" s="135"/>
      <c r="P28" s="135"/>
      <c r="Q28" s="135"/>
      <c r="R28" s="135"/>
      <c r="S28" s="135"/>
      <c r="T28" s="135"/>
      <c r="U28" s="135"/>
      <c r="V28" s="135"/>
      <c r="W28" s="135"/>
      <c r="X28" s="135"/>
    </row>
    <row r="29" spans="1:24">
      <c r="A29" s="71" t="s">
        <v>71</v>
      </c>
      <c r="B29" s="71" t="s">
        <v>71</v>
      </c>
      <c r="C29" s="132" t="s">
        <v>269</v>
      </c>
      <c r="D29" s="132" t="s">
        <v>270</v>
      </c>
      <c r="E29" s="132" t="s">
        <v>135</v>
      </c>
      <c r="F29" s="71" t="s">
        <v>136</v>
      </c>
      <c r="G29" s="71" t="s">
        <v>271</v>
      </c>
      <c r="H29" s="71" t="s">
        <v>272</v>
      </c>
      <c r="I29" s="135">
        <v>893760</v>
      </c>
      <c r="J29" s="135">
        <v>893760</v>
      </c>
      <c r="K29" s="202"/>
      <c r="L29" s="202"/>
      <c r="M29" s="135">
        <v>893760</v>
      </c>
      <c r="N29" s="202"/>
      <c r="O29" s="135"/>
      <c r="P29" s="135"/>
      <c r="Q29" s="135"/>
      <c r="R29" s="135"/>
      <c r="S29" s="135"/>
      <c r="T29" s="135"/>
      <c r="U29" s="135"/>
      <c r="V29" s="135"/>
      <c r="W29" s="135"/>
      <c r="X29" s="135"/>
    </row>
    <row r="30" spans="1:24">
      <c r="A30" s="71" t="s">
        <v>71</v>
      </c>
      <c r="B30" s="71" t="s">
        <v>71</v>
      </c>
      <c r="C30" s="132" t="s">
        <v>269</v>
      </c>
      <c r="D30" s="132" t="s">
        <v>270</v>
      </c>
      <c r="E30" s="132" t="s">
        <v>135</v>
      </c>
      <c r="F30" s="71" t="s">
        <v>136</v>
      </c>
      <c r="G30" s="71" t="s">
        <v>264</v>
      </c>
      <c r="H30" s="71" t="s">
        <v>265</v>
      </c>
      <c r="I30" s="135">
        <v>3528000</v>
      </c>
      <c r="J30" s="135">
        <v>3528000</v>
      </c>
      <c r="K30" s="202"/>
      <c r="L30" s="202"/>
      <c r="M30" s="135">
        <v>3528000</v>
      </c>
      <c r="N30" s="202"/>
      <c r="O30" s="135"/>
      <c r="P30" s="135"/>
      <c r="Q30" s="135"/>
      <c r="R30" s="135"/>
      <c r="S30" s="135"/>
      <c r="T30" s="135"/>
      <c r="U30" s="135"/>
      <c r="V30" s="135"/>
      <c r="W30" s="135"/>
      <c r="X30" s="135"/>
    </row>
    <row r="31" spans="1:24">
      <c r="A31" s="71" t="s">
        <v>71</v>
      </c>
      <c r="B31" s="71" t="s">
        <v>71</v>
      </c>
      <c r="C31" s="132" t="s">
        <v>273</v>
      </c>
      <c r="D31" s="132" t="s">
        <v>274</v>
      </c>
      <c r="E31" s="132" t="s">
        <v>143</v>
      </c>
      <c r="F31" s="71" t="s">
        <v>144</v>
      </c>
      <c r="G31" s="71" t="s">
        <v>275</v>
      </c>
      <c r="H31" s="71" t="s">
        <v>276</v>
      </c>
      <c r="I31" s="135">
        <v>250000</v>
      </c>
      <c r="J31" s="135">
        <v>250000</v>
      </c>
      <c r="K31" s="202"/>
      <c r="L31" s="202"/>
      <c r="M31" s="135">
        <v>250000</v>
      </c>
      <c r="N31" s="202"/>
      <c r="O31" s="135"/>
      <c r="P31" s="135"/>
      <c r="Q31" s="135"/>
      <c r="R31" s="135"/>
      <c r="S31" s="135"/>
      <c r="T31" s="135"/>
      <c r="U31" s="135"/>
      <c r="V31" s="135"/>
      <c r="W31" s="135"/>
      <c r="X31" s="135"/>
    </row>
    <row r="32" spans="1:24">
      <c r="A32" s="71" t="s">
        <v>71</v>
      </c>
      <c r="B32" s="71" t="s">
        <v>71</v>
      </c>
      <c r="C32" s="132" t="s">
        <v>277</v>
      </c>
      <c r="D32" s="132" t="s">
        <v>278</v>
      </c>
      <c r="E32" s="132" t="s">
        <v>114</v>
      </c>
      <c r="F32" s="71" t="s">
        <v>115</v>
      </c>
      <c r="G32" s="71" t="s">
        <v>279</v>
      </c>
      <c r="H32" s="71" t="s">
        <v>280</v>
      </c>
      <c r="I32" s="135">
        <v>200000</v>
      </c>
      <c r="J32" s="135">
        <v>200000</v>
      </c>
      <c r="K32" s="202"/>
      <c r="L32" s="202"/>
      <c r="M32" s="135">
        <v>200000</v>
      </c>
      <c r="N32" s="202"/>
      <c r="O32" s="135"/>
      <c r="P32" s="135"/>
      <c r="Q32" s="135"/>
      <c r="R32" s="135"/>
      <c r="S32" s="135"/>
      <c r="T32" s="135"/>
      <c r="U32" s="135"/>
      <c r="V32" s="135"/>
      <c r="W32" s="135"/>
      <c r="X32" s="135"/>
    </row>
    <row r="33" spans="1:24">
      <c r="A33" s="71" t="s">
        <v>71</v>
      </c>
      <c r="B33" s="71" t="s">
        <v>71</v>
      </c>
      <c r="C33" s="132" t="s">
        <v>281</v>
      </c>
      <c r="D33" s="132" t="s">
        <v>202</v>
      </c>
      <c r="E33" s="132" t="s">
        <v>114</v>
      </c>
      <c r="F33" s="71" t="s">
        <v>115</v>
      </c>
      <c r="G33" s="71" t="s">
        <v>282</v>
      </c>
      <c r="H33" s="71" t="s">
        <v>202</v>
      </c>
      <c r="I33" s="135">
        <v>20000</v>
      </c>
      <c r="J33" s="135">
        <v>20000</v>
      </c>
      <c r="K33" s="202"/>
      <c r="L33" s="202"/>
      <c r="M33" s="135">
        <v>20000</v>
      </c>
      <c r="N33" s="202"/>
      <c r="O33" s="135"/>
      <c r="P33" s="135"/>
      <c r="Q33" s="135"/>
      <c r="R33" s="135"/>
      <c r="S33" s="135"/>
      <c r="T33" s="135"/>
      <c r="U33" s="135"/>
      <c r="V33" s="135"/>
      <c r="W33" s="135"/>
      <c r="X33" s="135"/>
    </row>
    <row r="34" spans="1:24">
      <c r="A34" s="71" t="s">
        <v>71</v>
      </c>
      <c r="B34" s="71" t="s">
        <v>71</v>
      </c>
      <c r="C34" s="132" t="s">
        <v>283</v>
      </c>
      <c r="D34" s="132" t="s">
        <v>284</v>
      </c>
      <c r="E34" s="132" t="s">
        <v>114</v>
      </c>
      <c r="F34" s="71" t="s">
        <v>115</v>
      </c>
      <c r="G34" s="71" t="s">
        <v>260</v>
      </c>
      <c r="H34" s="71" t="s">
        <v>261</v>
      </c>
      <c r="I34" s="135">
        <v>1050000</v>
      </c>
      <c r="J34" s="135">
        <v>1050000</v>
      </c>
      <c r="K34" s="202"/>
      <c r="L34" s="202"/>
      <c r="M34" s="135">
        <v>1050000</v>
      </c>
      <c r="N34" s="202"/>
      <c r="O34" s="135"/>
      <c r="P34" s="135"/>
      <c r="Q34" s="135"/>
      <c r="R34" s="135"/>
      <c r="S34" s="135"/>
      <c r="T34" s="135"/>
      <c r="U34" s="135"/>
      <c r="V34" s="135"/>
      <c r="W34" s="135"/>
      <c r="X34" s="135"/>
    </row>
    <row r="35" spans="1:24">
      <c r="A35" s="71" t="s">
        <v>71</v>
      </c>
      <c r="B35" s="71" t="s">
        <v>71</v>
      </c>
      <c r="C35" s="132" t="s">
        <v>285</v>
      </c>
      <c r="D35" s="132" t="s">
        <v>286</v>
      </c>
      <c r="E35" s="132" t="s">
        <v>114</v>
      </c>
      <c r="F35" s="71" t="s">
        <v>115</v>
      </c>
      <c r="G35" s="71" t="s">
        <v>248</v>
      </c>
      <c r="H35" s="71" t="s">
        <v>249</v>
      </c>
      <c r="I35" s="135">
        <v>133903</v>
      </c>
      <c r="J35" s="135">
        <v>133903</v>
      </c>
      <c r="K35" s="202"/>
      <c r="L35" s="202"/>
      <c r="M35" s="135">
        <v>133903</v>
      </c>
      <c r="N35" s="202"/>
      <c r="O35" s="135"/>
      <c r="P35" s="135"/>
      <c r="Q35" s="135"/>
      <c r="R35" s="135"/>
      <c r="S35" s="135"/>
      <c r="T35" s="135"/>
      <c r="U35" s="135"/>
      <c r="V35" s="135"/>
      <c r="W35" s="135"/>
      <c r="X35" s="135"/>
    </row>
    <row r="36" spans="1:24">
      <c r="A36" s="71" t="s">
        <v>71</v>
      </c>
      <c r="B36" s="71" t="s">
        <v>71</v>
      </c>
      <c r="C36" s="132" t="s">
        <v>285</v>
      </c>
      <c r="D36" s="132" t="s">
        <v>286</v>
      </c>
      <c r="E36" s="132" t="s">
        <v>114</v>
      </c>
      <c r="F36" s="71" t="s">
        <v>115</v>
      </c>
      <c r="G36" s="71" t="s">
        <v>252</v>
      </c>
      <c r="H36" s="71" t="s">
        <v>253</v>
      </c>
      <c r="I36" s="135">
        <v>117500</v>
      </c>
      <c r="J36" s="135">
        <v>117500</v>
      </c>
      <c r="K36" s="202"/>
      <c r="L36" s="202"/>
      <c r="M36" s="135">
        <v>117500</v>
      </c>
      <c r="N36" s="202"/>
      <c r="O36" s="135"/>
      <c r="P36" s="135"/>
      <c r="Q36" s="135"/>
      <c r="R36" s="135"/>
      <c r="S36" s="135"/>
      <c r="T36" s="135"/>
      <c r="U36" s="135"/>
      <c r="V36" s="135"/>
      <c r="W36" s="135"/>
      <c r="X36" s="135"/>
    </row>
    <row r="37" spans="1:24">
      <c r="A37" s="71" t="s">
        <v>71</v>
      </c>
      <c r="B37" s="71" t="s">
        <v>71</v>
      </c>
      <c r="C37" s="132" t="s">
        <v>285</v>
      </c>
      <c r="D37" s="132" t="s">
        <v>286</v>
      </c>
      <c r="E37" s="132" t="s">
        <v>114</v>
      </c>
      <c r="F37" s="71" t="s">
        <v>115</v>
      </c>
      <c r="G37" s="71" t="s">
        <v>254</v>
      </c>
      <c r="H37" s="71" t="s">
        <v>255</v>
      </c>
      <c r="I37" s="135">
        <v>75200</v>
      </c>
      <c r="J37" s="135">
        <v>75200</v>
      </c>
      <c r="K37" s="202"/>
      <c r="L37" s="202"/>
      <c r="M37" s="135">
        <v>75200</v>
      </c>
      <c r="N37" s="202"/>
      <c r="O37" s="135"/>
      <c r="P37" s="135"/>
      <c r="Q37" s="135"/>
      <c r="R37" s="135"/>
      <c r="S37" s="135"/>
      <c r="T37" s="135"/>
      <c r="U37" s="135"/>
      <c r="V37" s="135"/>
      <c r="W37" s="135"/>
      <c r="X37" s="135"/>
    </row>
    <row r="38" spans="1:24">
      <c r="A38" s="71" t="s">
        <v>71</v>
      </c>
      <c r="B38" s="71" t="s">
        <v>71</v>
      </c>
      <c r="C38" s="132" t="s">
        <v>285</v>
      </c>
      <c r="D38" s="132" t="s">
        <v>286</v>
      </c>
      <c r="E38" s="132" t="s">
        <v>114</v>
      </c>
      <c r="F38" s="71" t="s">
        <v>115</v>
      </c>
      <c r="G38" s="71" t="s">
        <v>256</v>
      </c>
      <c r="H38" s="71" t="s">
        <v>257</v>
      </c>
      <c r="I38" s="135">
        <v>18800</v>
      </c>
      <c r="J38" s="135">
        <v>18800</v>
      </c>
      <c r="K38" s="202"/>
      <c r="L38" s="202"/>
      <c r="M38" s="135">
        <v>18800</v>
      </c>
      <c r="N38" s="202"/>
      <c r="O38" s="135"/>
      <c r="P38" s="135"/>
      <c r="Q38" s="135"/>
      <c r="R38" s="135"/>
      <c r="S38" s="135"/>
      <c r="T38" s="135"/>
      <c r="U38" s="135"/>
      <c r="V38" s="135"/>
      <c r="W38" s="135"/>
      <c r="X38" s="135"/>
    </row>
    <row r="39" spans="1:24">
      <c r="A39" s="71" t="s">
        <v>71</v>
      </c>
      <c r="B39" s="71" t="s">
        <v>71</v>
      </c>
      <c r="C39" s="132" t="s">
        <v>287</v>
      </c>
      <c r="D39" s="132" t="s">
        <v>288</v>
      </c>
      <c r="E39" s="132" t="s">
        <v>114</v>
      </c>
      <c r="F39" s="71" t="s">
        <v>115</v>
      </c>
      <c r="G39" s="71" t="s">
        <v>289</v>
      </c>
      <c r="H39" s="71" t="s">
        <v>290</v>
      </c>
      <c r="I39" s="135">
        <v>11773292</v>
      </c>
      <c r="J39" s="135">
        <v>11773292</v>
      </c>
      <c r="K39" s="202"/>
      <c r="L39" s="202"/>
      <c r="M39" s="135">
        <v>11773292</v>
      </c>
      <c r="N39" s="202"/>
      <c r="O39" s="135"/>
      <c r="P39" s="135"/>
      <c r="Q39" s="135"/>
      <c r="R39" s="135"/>
      <c r="S39" s="135"/>
      <c r="T39" s="135"/>
      <c r="U39" s="135"/>
      <c r="V39" s="135"/>
      <c r="W39" s="135"/>
      <c r="X39" s="135"/>
    </row>
    <row r="40" spans="1:24">
      <c r="A40" s="71" t="s">
        <v>71</v>
      </c>
      <c r="B40" s="71" t="s">
        <v>71</v>
      </c>
      <c r="C40" s="132" t="s">
        <v>291</v>
      </c>
      <c r="D40" s="132" t="s">
        <v>292</v>
      </c>
      <c r="E40" s="132" t="s">
        <v>114</v>
      </c>
      <c r="F40" s="71" t="s">
        <v>115</v>
      </c>
      <c r="G40" s="71" t="s">
        <v>293</v>
      </c>
      <c r="H40" s="71" t="s">
        <v>294</v>
      </c>
      <c r="I40" s="135">
        <v>230000</v>
      </c>
      <c r="J40" s="135">
        <v>230000</v>
      </c>
      <c r="K40" s="202"/>
      <c r="L40" s="202"/>
      <c r="M40" s="135">
        <v>230000</v>
      </c>
      <c r="N40" s="202"/>
      <c r="O40" s="135"/>
      <c r="P40" s="135"/>
      <c r="Q40" s="135"/>
      <c r="R40" s="135"/>
      <c r="S40" s="135"/>
      <c r="T40" s="135"/>
      <c r="U40" s="135"/>
      <c r="V40" s="135"/>
      <c r="W40" s="135"/>
      <c r="X40" s="135"/>
    </row>
    <row r="41" spans="1:24">
      <c r="A41" s="190" t="s">
        <v>197</v>
      </c>
      <c r="B41" s="191"/>
      <c r="C41" s="192"/>
      <c r="D41" s="192"/>
      <c r="E41" s="192"/>
      <c r="F41" s="193"/>
      <c r="G41" s="193"/>
      <c r="H41" s="194"/>
      <c r="I41" s="135">
        <v>45896692</v>
      </c>
      <c r="J41" s="135">
        <v>45896692</v>
      </c>
      <c r="K41" s="135"/>
      <c r="L41" s="135"/>
      <c r="M41" s="135">
        <v>45896692</v>
      </c>
      <c r="N41" s="135"/>
      <c r="O41" s="135"/>
      <c r="P41" s="135"/>
      <c r="Q41" s="135"/>
      <c r="R41" s="135"/>
      <c r="S41" s="135"/>
      <c r="T41" s="135"/>
      <c r="U41" s="135"/>
      <c r="V41" s="135"/>
      <c r="W41" s="135"/>
      <c r="X41" s="135"/>
    </row>
  </sheetData>
  <mergeCells count="31">
    <mergeCell ref="A2:X2"/>
    <mergeCell ref="A3:H3"/>
    <mergeCell ref="I4:X4"/>
    <mergeCell ref="J5:N5"/>
    <mergeCell ref="O5:Q5"/>
    <mergeCell ref="S5:X5"/>
    <mergeCell ref="A41:H41"/>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275" right="0.275" top="0.56" bottom="0.56" header="0.48" footer="0.48"/>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6"/>
  <sheetViews>
    <sheetView showZeros="0" workbookViewId="0">
      <selection activeCell="D4" sqref="D4:D7"/>
    </sheetView>
  </sheetViews>
  <sheetFormatPr defaultColWidth="9.14166666666667" defaultRowHeight="14.25" customHeight="1"/>
  <cols>
    <col min="1" max="1" width="10.275" style="1" customWidth="1"/>
    <col min="2" max="2" width="13.425" style="1" customWidth="1"/>
    <col min="3" max="3" width="23.8916666666667" style="1" customWidth="1"/>
    <col min="4" max="4" width="42.8916666666667" style="1" customWidth="1"/>
    <col min="5" max="5" width="11.1416666666667" style="1" customWidth="1"/>
    <col min="6" max="6" width="17.7166666666667" style="1" customWidth="1"/>
    <col min="7" max="8" width="12.775" style="1" customWidth="1"/>
    <col min="9" max="10" width="12.4416666666667" style="1" customWidth="1"/>
    <col min="11" max="11" width="14.775" style="1" customWidth="1"/>
    <col min="12" max="17" width="11.775" style="1" customWidth="1"/>
    <col min="18" max="18" width="10.4416666666667" style="1" customWidth="1"/>
    <col min="19" max="20" width="8.775" style="1" customWidth="1"/>
    <col min="21" max="21" width="12.775" style="1" customWidth="1"/>
    <col min="22" max="22" width="8.33333333333333" style="1" customWidth="1"/>
    <col min="23" max="23" width="10.4416666666667" style="1" customWidth="1"/>
    <col min="24" max="16384" width="9.14166666666667" style="1"/>
  </cols>
  <sheetData>
    <row r="1" ht="13.5" customHeight="1" spans="2:23">
      <c r="B1" s="168"/>
      <c r="E1" s="2"/>
      <c r="F1" s="2"/>
      <c r="G1" s="2"/>
      <c r="H1" s="2"/>
      <c r="U1" s="168"/>
      <c r="W1" s="173" t="s">
        <v>295</v>
      </c>
    </row>
    <row r="2" ht="46.5" customHeight="1" spans="1:23">
      <c r="A2" s="4" t="str">
        <f>"2025"&amp;"年部门项目支出预算表"</f>
        <v>2025年部门项目支出预算表</v>
      </c>
      <c r="B2" s="4"/>
      <c r="C2" s="4"/>
      <c r="D2" s="4"/>
      <c r="E2" s="4"/>
      <c r="F2" s="4"/>
      <c r="G2" s="4"/>
      <c r="H2" s="4"/>
      <c r="I2" s="4"/>
      <c r="J2" s="4"/>
      <c r="K2" s="4"/>
      <c r="L2" s="4"/>
      <c r="M2" s="4"/>
      <c r="N2" s="4"/>
      <c r="O2" s="4"/>
      <c r="P2" s="4"/>
      <c r="Q2" s="4"/>
      <c r="R2" s="4"/>
      <c r="S2" s="4"/>
      <c r="T2" s="4"/>
      <c r="U2" s="4"/>
      <c r="V2" s="4"/>
      <c r="W2" s="4"/>
    </row>
    <row r="3" ht="13.5" customHeight="1" spans="1:23">
      <c r="A3" s="5" t="s">
        <v>1</v>
      </c>
      <c r="B3" s="6"/>
      <c r="C3" s="6"/>
      <c r="D3" s="6"/>
      <c r="E3" s="6"/>
      <c r="F3" s="6"/>
      <c r="G3" s="6"/>
      <c r="H3" s="6"/>
      <c r="I3" s="7"/>
      <c r="J3" s="7"/>
      <c r="K3" s="7"/>
      <c r="L3" s="7"/>
      <c r="M3" s="7"/>
      <c r="N3" s="7"/>
      <c r="O3" s="7"/>
      <c r="P3" s="7"/>
      <c r="Q3" s="7"/>
      <c r="U3" s="168"/>
      <c r="W3" s="150" t="s">
        <v>2</v>
      </c>
    </row>
    <row r="4" ht="21.75" customHeight="1" spans="1:23">
      <c r="A4" s="9" t="s">
        <v>296</v>
      </c>
      <c r="B4" s="10" t="s">
        <v>208</v>
      </c>
      <c r="C4" s="9" t="s">
        <v>209</v>
      </c>
      <c r="D4" s="9" t="s">
        <v>297</v>
      </c>
      <c r="E4" s="10" t="s">
        <v>210</v>
      </c>
      <c r="F4" s="10" t="s">
        <v>211</v>
      </c>
      <c r="G4" s="10" t="s">
        <v>298</v>
      </c>
      <c r="H4" s="10" t="s">
        <v>299</v>
      </c>
      <c r="I4" s="16" t="s">
        <v>56</v>
      </c>
      <c r="J4" s="11" t="s">
        <v>300</v>
      </c>
      <c r="K4" s="12"/>
      <c r="L4" s="12"/>
      <c r="M4" s="13"/>
      <c r="N4" s="11" t="s">
        <v>216</v>
      </c>
      <c r="O4" s="12"/>
      <c r="P4" s="13"/>
      <c r="Q4" s="10" t="s">
        <v>62</v>
      </c>
      <c r="R4" s="11" t="s">
        <v>63</v>
      </c>
      <c r="S4" s="12"/>
      <c r="T4" s="12"/>
      <c r="U4" s="12"/>
      <c r="V4" s="12"/>
      <c r="W4" s="13"/>
    </row>
    <row r="5" ht="21.75" customHeight="1" spans="1:23">
      <c r="A5" s="14"/>
      <c r="B5" s="32"/>
      <c r="C5" s="14"/>
      <c r="D5" s="14"/>
      <c r="E5" s="15"/>
      <c r="F5" s="15"/>
      <c r="G5" s="15"/>
      <c r="H5" s="15"/>
      <c r="I5" s="32"/>
      <c r="J5" s="169" t="s">
        <v>59</v>
      </c>
      <c r="K5" s="170"/>
      <c r="L5" s="10" t="s">
        <v>60</v>
      </c>
      <c r="M5" s="10" t="s">
        <v>61</v>
      </c>
      <c r="N5" s="10" t="s">
        <v>59</v>
      </c>
      <c r="O5" s="10" t="s">
        <v>60</v>
      </c>
      <c r="P5" s="10" t="s">
        <v>61</v>
      </c>
      <c r="Q5" s="15"/>
      <c r="R5" s="10" t="s">
        <v>58</v>
      </c>
      <c r="S5" s="10" t="s">
        <v>65</v>
      </c>
      <c r="T5" s="10" t="s">
        <v>222</v>
      </c>
      <c r="U5" s="10" t="s">
        <v>67</v>
      </c>
      <c r="V5" s="10" t="s">
        <v>68</v>
      </c>
      <c r="W5" s="10" t="s">
        <v>69</v>
      </c>
    </row>
    <row r="6" ht="21" customHeight="1" spans="1:23">
      <c r="A6" s="32"/>
      <c r="B6" s="32"/>
      <c r="C6" s="32"/>
      <c r="D6" s="32"/>
      <c r="E6" s="32"/>
      <c r="F6" s="32"/>
      <c r="G6" s="32"/>
      <c r="H6" s="32"/>
      <c r="I6" s="32"/>
      <c r="J6" s="171" t="s">
        <v>58</v>
      </c>
      <c r="K6" s="172"/>
      <c r="L6" s="32"/>
      <c r="M6" s="32"/>
      <c r="N6" s="32"/>
      <c r="O6" s="32"/>
      <c r="P6" s="32"/>
      <c r="Q6" s="32"/>
      <c r="R6" s="32"/>
      <c r="S6" s="32"/>
      <c r="T6" s="32"/>
      <c r="U6" s="32"/>
      <c r="V6" s="32"/>
      <c r="W6" s="32"/>
    </row>
    <row r="7" ht="39.75" customHeight="1" spans="1:23">
      <c r="A7" s="17"/>
      <c r="B7" s="19"/>
      <c r="C7" s="17"/>
      <c r="D7" s="17"/>
      <c r="E7" s="18"/>
      <c r="F7" s="18"/>
      <c r="G7" s="18"/>
      <c r="H7" s="18"/>
      <c r="I7" s="19"/>
      <c r="J7" s="164" t="s">
        <v>58</v>
      </c>
      <c r="K7" s="164" t="s">
        <v>301</v>
      </c>
      <c r="L7" s="18"/>
      <c r="M7" s="18"/>
      <c r="N7" s="18"/>
      <c r="O7" s="18"/>
      <c r="P7" s="18"/>
      <c r="Q7" s="18"/>
      <c r="R7" s="18"/>
      <c r="S7" s="18"/>
      <c r="T7" s="18"/>
      <c r="U7" s="19"/>
      <c r="V7" s="18"/>
      <c r="W7" s="18"/>
    </row>
    <row r="8" ht="15" customHeight="1" spans="1:23">
      <c r="A8" s="21">
        <v>1</v>
      </c>
      <c r="B8" s="21">
        <v>2</v>
      </c>
      <c r="C8" s="21">
        <v>3</v>
      </c>
      <c r="D8" s="21">
        <v>4</v>
      </c>
      <c r="E8" s="21">
        <v>5</v>
      </c>
      <c r="F8" s="21">
        <v>6</v>
      </c>
      <c r="G8" s="21">
        <v>7</v>
      </c>
      <c r="H8" s="21">
        <v>8</v>
      </c>
      <c r="I8" s="21">
        <v>9</v>
      </c>
      <c r="J8" s="21">
        <v>10</v>
      </c>
      <c r="K8" s="21">
        <v>11</v>
      </c>
      <c r="L8" s="39">
        <v>12</v>
      </c>
      <c r="M8" s="39">
        <v>13</v>
      </c>
      <c r="N8" s="39">
        <v>14</v>
      </c>
      <c r="O8" s="39">
        <v>15</v>
      </c>
      <c r="P8" s="39">
        <v>16</v>
      </c>
      <c r="Q8" s="39">
        <v>17</v>
      </c>
      <c r="R8" s="39">
        <v>18</v>
      </c>
      <c r="S8" s="39">
        <v>19</v>
      </c>
      <c r="T8" s="39">
        <v>20</v>
      </c>
      <c r="U8" s="21">
        <v>21</v>
      </c>
      <c r="V8" s="39">
        <v>22</v>
      </c>
      <c r="W8" s="21">
        <v>23</v>
      </c>
    </row>
    <row r="9" ht="21.75" customHeight="1" spans="1:23">
      <c r="A9" s="72" t="s">
        <v>302</v>
      </c>
      <c r="B9" s="72" t="s">
        <v>303</v>
      </c>
      <c r="C9" s="72" t="s">
        <v>304</v>
      </c>
      <c r="D9" s="166" t="s">
        <v>71</v>
      </c>
      <c r="E9" s="72" t="s">
        <v>130</v>
      </c>
      <c r="F9" s="72" t="s">
        <v>104</v>
      </c>
      <c r="G9" s="72" t="s">
        <v>248</v>
      </c>
      <c r="H9" s="72" t="s">
        <v>249</v>
      </c>
      <c r="I9" s="84">
        <v>1139738.83</v>
      </c>
      <c r="J9" s="84">
        <v>1139738.83</v>
      </c>
      <c r="K9" s="84">
        <v>1139738.83</v>
      </c>
      <c r="L9" s="84"/>
      <c r="M9" s="84"/>
      <c r="N9" s="84"/>
      <c r="O9" s="84"/>
      <c r="P9" s="84"/>
      <c r="Q9" s="84"/>
      <c r="R9" s="84"/>
      <c r="S9" s="84"/>
      <c r="T9" s="84"/>
      <c r="U9" s="84"/>
      <c r="V9" s="84"/>
      <c r="W9" s="84"/>
    </row>
    <row r="10" ht="21.75" customHeight="1" spans="1:23">
      <c r="A10" s="72" t="s">
        <v>302</v>
      </c>
      <c r="B10" s="72" t="s">
        <v>305</v>
      </c>
      <c r="C10" s="72" t="s">
        <v>306</v>
      </c>
      <c r="D10" s="166" t="s">
        <v>71</v>
      </c>
      <c r="E10" s="72" t="s">
        <v>118</v>
      </c>
      <c r="F10" s="72" t="s">
        <v>104</v>
      </c>
      <c r="G10" s="72" t="s">
        <v>248</v>
      </c>
      <c r="H10" s="72" t="s">
        <v>249</v>
      </c>
      <c r="I10" s="84">
        <v>109246.2</v>
      </c>
      <c r="J10" s="84">
        <v>109246.2</v>
      </c>
      <c r="K10" s="84">
        <v>109246.2</v>
      </c>
      <c r="L10" s="84"/>
      <c r="M10" s="84"/>
      <c r="N10" s="84"/>
      <c r="O10" s="84"/>
      <c r="P10" s="84"/>
      <c r="Q10" s="84"/>
      <c r="R10" s="84"/>
      <c r="S10" s="84"/>
      <c r="T10" s="84"/>
      <c r="U10" s="84"/>
      <c r="V10" s="84"/>
      <c r="W10" s="84"/>
    </row>
    <row r="11" ht="21.75" customHeight="1" spans="1:23">
      <c r="A11" s="72" t="s">
        <v>302</v>
      </c>
      <c r="B11" s="72" t="s">
        <v>307</v>
      </c>
      <c r="C11" s="72" t="s">
        <v>308</v>
      </c>
      <c r="D11" s="166" t="s">
        <v>71</v>
      </c>
      <c r="E11" s="72" t="s">
        <v>130</v>
      </c>
      <c r="F11" s="72" t="s">
        <v>104</v>
      </c>
      <c r="G11" s="72" t="s">
        <v>248</v>
      </c>
      <c r="H11" s="72" t="s">
        <v>249</v>
      </c>
      <c r="I11" s="84">
        <v>945764.02</v>
      </c>
      <c r="J11" s="84">
        <v>945764.02</v>
      </c>
      <c r="K11" s="84">
        <v>945764.02</v>
      </c>
      <c r="L11" s="84"/>
      <c r="M11" s="84"/>
      <c r="N11" s="84"/>
      <c r="O11" s="84"/>
      <c r="P11" s="84"/>
      <c r="Q11" s="84"/>
      <c r="R11" s="84"/>
      <c r="S11" s="84"/>
      <c r="T11" s="84"/>
      <c r="U11" s="84"/>
      <c r="V11" s="84"/>
      <c r="W11" s="84"/>
    </row>
    <row r="12" ht="21.75" customHeight="1" spans="1:23">
      <c r="A12" s="72" t="s">
        <v>302</v>
      </c>
      <c r="B12" s="72" t="s">
        <v>309</v>
      </c>
      <c r="C12" s="72" t="s">
        <v>310</v>
      </c>
      <c r="D12" s="166" t="s">
        <v>71</v>
      </c>
      <c r="E12" s="72" t="s">
        <v>121</v>
      </c>
      <c r="F12" s="72" t="s">
        <v>104</v>
      </c>
      <c r="G12" s="72" t="s">
        <v>248</v>
      </c>
      <c r="H12" s="72" t="s">
        <v>249</v>
      </c>
      <c r="I12" s="84">
        <v>980978.77</v>
      </c>
      <c r="J12" s="84">
        <v>980978.77</v>
      </c>
      <c r="K12" s="84">
        <v>980978.77</v>
      </c>
      <c r="L12" s="84"/>
      <c r="M12" s="84"/>
      <c r="N12" s="84"/>
      <c r="O12" s="84"/>
      <c r="P12" s="84"/>
      <c r="Q12" s="84"/>
      <c r="R12" s="84"/>
      <c r="S12" s="84"/>
      <c r="T12" s="84"/>
      <c r="U12" s="84"/>
      <c r="V12" s="84"/>
      <c r="W12" s="84"/>
    </row>
    <row r="13" ht="21.75" customHeight="1" spans="1:23">
      <c r="A13" s="72" t="s">
        <v>302</v>
      </c>
      <c r="B13" s="72" t="s">
        <v>309</v>
      </c>
      <c r="C13" s="72" t="s">
        <v>310</v>
      </c>
      <c r="D13" s="166" t="s">
        <v>71</v>
      </c>
      <c r="E13" s="72" t="s">
        <v>121</v>
      </c>
      <c r="F13" s="72" t="s">
        <v>104</v>
      </c>
      <c r="G13" s="72" t="s">
        <v>311</v>
      </c>
      <c r="H13" s="72" t="s">
        <v>312</v>
      </c>
      <c r="I13" s="84">
        <v>200000</v>
      </c>
      <c r="J13" s="84">
        <v>200000</v>
      </c>
      <c r="K13" s="84">
        <v>200000</v>
      </c>
      <c r="L13" s="84"/>
      <c r="M13" s="84"/>
      <c r="N13" s="84"/>
      <c r="O13" s="84"/>
      <c r="P13" s="84"/>
      <c r="Q13" s="84"/>
      <c r="R13" s="84"/>
      <c r="S13" s="84"/>
      <c r="T13" s="84"/>
      <c r="U13" s="84"/>
      <c r="V13" s="84"/>
      <c r="W13" s="84"/>
    </row>
    <row r="14" ht="21.75" customHeight="1" spans="1:23">
      <c r="A14" s="72" t="s">
        <v>302</v>
      </c>
      <c r="B14" s="72" t="s">
        <v>313</v>
      </c>
      <c r="C14" s="72" t="s">
        <v>314</v>
      </c>
      <c r="D14" s="166" t="s">
        <v>71</v>
      </c>
      <c r="E14" s="72" t="s">
        <v>107</v>
      </c>
      <c r="F14" s="72" t="s">
        <v>104</v>
      </c>
      <c r="G14" s="72" t="s">
        <v>248</v>
      </c>
      <c r="H14" s="72" t="s">
        <v>249</v>
      </c>
      <c r="I14" s="84">
        <v>156006.16</v>
      </c>
      <c r="J14" s="84">
        <v>156006.16</v>
      </c>
      <c r="K14" s="84">
        <v>156006.16</v>
      </c>
      <c r="L14" s="84"/>
      <c r="M14" s="84"/>
      <c r="N14" s="84"/>
      <c r="O14" s="84"/>
      <c r="P14" s="84"/>
      <c r="Q14" s="84"/>
      <c r="R14" s="84"/>
      <c r="S14" s="84"/>
      <c r="T14" s="84"/>
      <c r="U14" s="84"/>
      <c r="V14" s="84"/>
      <c r="W14" s="84"/>
    </row>
    <row r="15" ht="21.75" customHeight="1" spans="1:23">
      <c r="A15" s="72" t="s">
        <v>302</v>
      </c>
      <c r="B15" s="72" t="s">
        <v>315</v>
      </c>
      <c r="C15" s="72" t="s">
        <v>316</v>
      </c>
      <c r="D15" s="166" t="s">
        <v>71</v>
      </c>
      <c r="E15" s="72" t="s">
        <v>103</v>
      </c>
      <c r="F15" s="72" t="s">
        <v>104</v>
      </c>
      <c r="G15" s="72" t="s">
        <v>248</v>
      </c>
      <c r="H15" s="72" t="s">
        <v>249</v>
      </c>
      <c r="I15" s="84">
        <v>3773.1</v>
      </c>
      <c r="J15" s="84">
        <v>3773.1</v>
      </c>
      <c r="K15" s="84">
        <v>3773.1</v>
      </c>
      <c r="L15" s="84"/>
      <c r="M15" s="84"/>
      <c r="N15" s="84"/>
      <c r="O15" s="84"/>
      <c r="P15" s="84"/>
      <c r="Q15" s="84"/>
      <c r="R15" s="84"/>
      <c r="S15" s="84"/>
      <c r="T15" s="84"/>
      <c r="U15" s="84"/>
      <c r="V15" s="84"/>
      <c r="W15" s="84"/>
    </row>
    <row r="16" ht="21.75" customHeight="1" spans="1:23">
      <c r="A16" s="72" t="s">
        <v>302</v>
      </c>
      <c r="B16" s="72" t="s">
        <v>317</v>
      </c>
      <c r="C16" s="72" t="s">
        <v>318</v>
      </c>
      <c r="D16" s="166" t="s">
        <v>71</v>
      </c>
      <c r="E16" s="72" t="s">
        <v>124</v>
      </c>
      <c r="F16" s="72" t="s">
        <v>104</v>
      </c>
      <c r="G16" s="72" t="s">
        <v>248</v>
      </c>
      <c r="H16" s="72" t="s">
        <v>249</v>
      </c>
      <c r="I16" s="84">
        <v>7546.19</v>
      </c>
      <c r="J16" s="84">
        <v>7546.19</v>
      </c>
      <c r="K16" s="84">
        <v>7546.19</v>
      </c>
      <c r="L16" s="84"/>
      <c r="M16" s="84"/>
      <c r="N16" s="84"/>
      <c r="O16" s="84"/>
      <c r="P16" s="84"/>
      <c r="Q16" s="84"/>
      <c r="R16" s="84"/>
      <c r="S16" s="84"/>
      <c r="T16" s="84"/>
      <c r="U16" s="84"/>
      <c r="V16" s="84"/>
      <c r="W16" s="84"/>
    </row>
    <row r="17" ht="21.75" customHeight="1" spans="1:23">
      <c r="A17" s="72" t="s">
        <v>302</v>
      </c>
      <c r="B17" s="72" t="s">
        <v>319</v>
      </c>
      <c r="C17" s="72" t="s">
        <v>320</v>
      </c>
      <c r="D17" s="166" t="s">
        <v>71</v>
      </c>
      <c r="E17" s="72" t="s">
        <v>118</v>
      </c>
      <c r="F17" s="72" t="s">
        <v>104</v>
      </c>
      <c r="G17" s="72" t="s">
        <v>248</v>
      </c>
      <c r="H17" s="72" t="s">
        <v>249</v>
      </c>
      <c r="I17" s="84">
        <v>350000</v>
      </c>
      <c r="J17" s="84">
        <v>350000</v>
      </c>
      <c r="K17" s="84">
        <v>350000</v>
      </c>
      <c r="L17" s="84"/>
      <c r="M17" s="84"/>
      <c r="N17" s="84"/>
      <c r="O17" s="84"/>
      <c r="P17" s="84"/>
      <c r="Q17" s="84"/>
      <c r="R17" s="84"/>
      <c r="S17" s="84"/>
      <c r="T17" s="84"/>
      <c r="U17" s="84"/>
      <c r="V17" s="84"/>
      <c r="W17" s="84"/>
    </row>
    <row r="18" ht="21.75" customHeight="1" spans="1:23">
      <c r="A18" s="72" t="s">
        <v>302</v>
      </c>
      <c r="B18" s="72" t="s">
        <v>321</v>
      </c>
      <c r="C18" s="72" t="s">
        <v>322</v>
      </c>
      <c r="D18" s="166" t="s">
        <v>71</v>
      </c>
      <c r="E18" s="72" t="s">
        <v>118</v>
      </c>
      <c r="F18" s="72" t="s">
        <v>104</v>
      </c>
      <c r="G18" s="72" t="s">
        <v>248</v>
      </c>
      <c r="H18" s="72" t="s">
        <v>249</v>
      </c>
      <c r="I18" s="84">
        <v>91400.24</v>
      </c>
      <c r="J18" s="84">
        <v>91400.24</v>
      </c>
      <c r="K18" s="84">
        <v>91400.24</v>
      </c>
      <c r="L18" s="84"/>
      <c r="M18" s="84"/>
      <c r="N18" s="84"/>
      <c r="O18" s="84"/>
      <c r="P18" s="84"/>
      <c r="Q18" s="84"/>
      <c r="R18" s="84"/>
      <c r="S18" s="84"/>
      <c r="T18" s="84"/>
      <c r="U18" s="84"/>
      <c r="V18" s="84"/>
      <c r="W18" s="84"/>
    </row>
    <row r="19" ht="21.75" customHeight="1" spans="1:23">
      <c r="A19" s="72" t="s">
        <v>302</v>
      </c>
      <c r="B19" s="72" t="s">
        <v>323</v>
      </c>
      <c r="C19" s="72" t="s">
        <v>324</v>
      </c>
      <c r="D19" s="166" t="s">
        <v>71</v>
      </c>
      <c r="E19" s="72" t="s">
        <v>107</v>
      </c>
      <c r="F19" s="72" t="s">
        <v>104</v>
      </c>
      <c r="G19" s="72" t="s">
        <v>248</v>
      </c>
      <c r="H19" s="72" t="s">
        <v>249</v>
      </c>
      <c r="I19" s="84">
        <v>256721.39</v>
      </c>
      <c r="J19" s="84">
        <v>256721.39</v>
      </c>
      <c r="K19" s="84">
        <v>256721.39</v>
      </c>
      <c r="L19" s="84"/>
      <c r="M19" s="84"/>
      <c r="N19" s="84"/>
      <c r="O19" s="84"/>
      <c r="P19" s="84"/>
      <c r="Q19" s="84"/>
      <c r="R19" s="84"/>
      <c r="S19" s="84"/>
      <c r="T19" s="84"/>
      <c r="U19" s="84"/>
      <c r="V19" s="84"/>
      <c r="W19" s="84"/>
    </row>
    <row r="20" ht="21.75" customHeight="1" spans="1:23">
      <c r="A20" s="72" t="s">
        <v>302</v>
      </c>
      <c r="B20" s="72" t="s">
        <v>325</v>
      </c>
      <c r="C20" s="72" t="s">
        <v>326</v>
      </c>
      <c r="D20" s="166" t="s">
        <v>71</v>
      </c>
      <c r="E20" s="72" t="s">
        <v>118</v>
      </c>
      <c r="F20" s="72" t="s">
        <v>104</v>
      </c>
      <c r="G20" s="72" t="s">
        <v>248</v>
      </c>
      <c r="H20" s="72" t="s">
        <v>249</v>
      </c>
      <c r="I20" s="84">
        <v>200000</v>
      </c>
      <c r="J20" s="84"/>
      <c r="K20" s="84"/>
      <c r="L20" s="84"/>
      <c r="M20" s="84"/>
      <c r="N20" s="84"/>
      <c r="O20" s="84"/>
      <c r="P20" s="84"/>
      <c r="Q20" s="84"/>
      <c r="R20" s="84">
        <v>200000</v>
      </c>
      <c r="S20" s="84"/>
      <c r="T20" s="84"/>
      <c r="U20" s="84"/>
      <c r="V20" s="84"/>
      <c r="W20" s="84">
        <v>200000</v>
      </c>
    </row>
    <row r="21" ht="21.75" customHeight="1" spans="1:23">
      <c r="A21" s="72" t="s">
        <v>327</v>
      </c>
      <c r="B21" s="72" t="s">
        <v>328</v>
      </c>
      <c r="C21" s="72" t="s">
        <v>329</v>
      </c>
      <c r="D21" s="166" t="s">
        <v>71</v>
      </c>
      <c r="E21" s="72" t="s">
        <v>118</v>
      </c>
      <c r="F21" s="72" t="s">
        <v>104</v>
      </c>
      <c r="G21" s="72" t="s">
        <v>248</v>
      </c>
      <c r="H21" s="72" t="s">
        <v>249</v>
      </c>
      <c r="I21" s="84">
        <v>307884.56</v>
      </c>
      <c r="J21" s="84">
        <v>307884.56</v>
      </c>
      <c r="K21" s="84">
        <v>307884.56</v>
      </c>
      <c r="L21" s="84"/>
      <c r="M21" s="84"/>
      <c r="N21" s="84"/>
      <c r="O21" s="84"/>
      <c r="P21" s="84"/>
      <c r="Q21" s="84"/>
      <c r="R21" s="84"/>
      <c r="S21" s="84"/>
      <c r="T21" s="84"/>
      <c r="U21" s="84"/>
      <c r="V21" s="84"/>
      <c r="W21" s="84"/>
    </row>
    <row r="22" ht="21.75" customHeight="1" spans="1:23">
      <c r="A22" s="72" t="s">
        <v>327</v>
      </c>
      <c r="B22" s="72" t="s">
        <v>330</v>
      </c>
      <c r="C22" s="72" t="s">
        <v>331</v>
      </c>
      <c r="D22" s="166" t="s">
        <v>71</v>
      </c>
      <c r="E22" s="72" t="s">
        <v>110</v>
      </c>
      <c r="F22" s="72" t="s">
        <v>111</v>
      </c>
      <c r="G22" s="72" t="s">
        <v>248</v>
      </c>
      <c r="H22" s="72" t="s">
        <v>249</v>
      </c>
      <c r="I22" s="84">
        <v>18865.48</v>
      </c>
      <c r="J22" s="84">
        <v>18865.48</v>
      </c>
      <c r="K22" s="84">
        <v>18865.48</v>
      </c>
      <c r="L22" s="84"/>
      <c r="M22" s="84"/>
      <c r="N22" s="84"/>
      <c r="O22" s="84"/>
      <c r="P22" s="84"/>
      <c r="Q22" s="84"/>
      <c r="R22" s="84"/>
      <c r="S22" s="84"/>
      <c r="T22" s="84"/>
      <c r="U22" s="84"/>
      <c r="V22" s="84"/>
      <c r="W22" s="84"/>
    </row>
    <row r="23" ht="21.75" customHeight="1" spans="1:23">
      <c r="A23" s="72" t="s">
        <v>332</v>
      </c>
      <c r="B23" s="72" t="s">
        <v>333</v>
      </c>
      <c r="C23" s="72" t="s">
        <v>334</v>
      </c>
      <c r="D23" s="166" t="s">
        <v>71</v>
      </c>
      <c r="E23" s="72" t="s">
        <v>127</v>
      </c>
      <c r="F23" s="72" t="s">
        <v>104</v>
      </c>
      <c r="G23" s="72" t="s">
        <v>248</v>
      </c>
      <c r="H23" s="72" t="s">
        <v>249</v>
      </c>
      <c r="I23" s="84">
        <v>18865.48</v>
      </c>
      <c r="J23" s="84">
        <v>18865.48</v>
      </c>
      <c r="K23" s="84">
        <v>18865.48</v>
      </c>
      <c r="L23" s="84"/>
      <c r="M23" s="84"/>
      <c r="N23" s="84"/>
      <c r="O23" s="84"/>
      <c r="P23" s="84"/>
      <c r="Q23" s="84"/>
      <c r="R23" s="84"/>
      <c r="S23" s="84"/>
      <c r="T23" s="84"/>
      <c r="U23" s="84"/>
      <c r="V23" s="84"/>
      <c r="W23" s="84"/>
    </row>
    <row r="24" ht="21.75" customHeight="1" spans="1:23">
      <c r="A24" s="72" t="s">
        <v>332</v>
      </c>
      <c r="B24" s="72" t="s">
        <v>335</v>
      </c>
      <c r="C24" s="72" t="s">
        <v>336</v>
      </c>
      <c r="D24" s="166" t="s">
        <v>71</v>
      </c>
      <c r="E24" s="72" t="s">
        <v>118</v>
      </c>
      <c r="F24" s="72" t="s">
        <v>104</v>
      </c>
      <c r="G24" s="72" t="s">
        <v>337</v>
      </c>
      <c r="H24" s="72" t="s">
        <v>338</v>
      </c>
      <c r="I24" s="84">
        <v>23000</v>
      </c>
      <c r="J24" s="84">
        <v>23000</v>
      </c>
      <c r="K24" s="84">
        <v>23000</v>
      </c>
      <c r="L24" s="84"/>
      <c r="M24" s="84"/>
      <c r="N24" s="84"/>
      <c r="O24" s="84"/>
      <c r="P24" s="84"/>
      <c r="Q24" s="84"/>
      <c r="R24" s="84"/>
      <c r="S24" s="84"/>
      <c r="T24" s="84"/>
      <c r="U24" s="84"/>
      <c r="V24" s="84"/>
      <c r="W24" s="84"/>
    </row>
    <row r="25" ht="21.75" customHeight="1" spans="1:23">
      <c r="A25" s="72" t="s">
        <v>332</v>
      </c>
      <c r="B25" s="72" t="s">
        <v>339</v>
      </c>
      <c r="C25" s="72" t="s">
        <v>340</v>
      </c>
      <c r="D25" s="166" t="s">
        <v>71</v>
      </c>
      <c r="E25" s="72" t="s">
        <v>118</v>
      </c>
      <c r="F25" s="72" t="s">
        <v>104</v>
      </c>
      <c r="G25" s="72" t="s">
        <v>248</v>
      </c>
      <c r="H25" s="72" t="s">
        <v>249</v>
      </c>
      <c r="I25" s="84">
        <v>390209.58</v>
      </c>
      <c r="J25" s="84">
        <v>390209.58</v>
      </c>
      <c r="K25" s="84">
        <v>390209.58</v>
      </c>
      <c r="L25" s="84"/>
      <c r="M25" s="84"/>
      <c r="N25" s="84"/>
      <c r="O25" s="84"/>
      <c r="P25" s="84"/>
      <c r="Q25" s="84"/>
      <c r="R25" s="84"/>
      <c r="S25" s="84"/>
      <c r="T25" s="84"/>
      <c r="U25" s="84"/>
      <c r="V25" s="84"/>
      <c r="W25" s="84"/>
    </row>
    <row r="26" ht="18.75" customHeight="1" spans="1:23">
      <c r="A26" s="35" t="s">
        <v>197</v>
      </c>
      <c r="B26" s="36"/>
      <c r="C26" s="36"/>
      <c r="D26" s="36"/>
      <c r="E26" s="36"/>
      <c r="F26" s="36"/>
      <c r="G26" s="36"/>
      <c r="H26" s="37"/>
      <c r="I26" s="84">
        <v>5200000</v>
      </c>
      <c r="J26" s="84">
        <v>5000000</v>
      </c>
      <c r="K26" s="84">
        <v>5000000</v>
      </c>
      <c r="L26" s="84"/>
      <c r="M26" s="84"/>
      <c r="N26" s="84"/>
      <c r="O26" s="84"/>
      <c r="P26" s="84"/>
      <c r="Q26" s="84"/>
      <c r="R26" s="84">
        <v>200000</v>
      </c>
      <c r="S26" s="84"/>
      <c r="T26" s="84"/>
      <c r="U26" s="84"/>
      <c r="V26" s="84"/>
      <c r="W26" s="84">
        <v>200000</v>
      </c>
    </row>
  </sheetData>
  <mergeCells count="28">
    <mergeCell ref="A2:W2"/>
    <mergeCell ref="A3:H3"/>
    <mergeCell ref="J4:M4"/>
    <mergeCell ref="N4:P4"/>
    <mergeCell ref="R4:W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4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1"/>
  <sheetViews>
    <sheetView showZeros="0" workbookViewId="0">
      <selection activeCell="J114" sqref="J114"/>
    </sheetView>
  </sheetViews>
  <sheetFormatPr defaultColWidth="9.14166666666667" defaultRowHeight="12" customHeight="1"/>
  <cols>
    <col min="1" max="1" width="24.4416666666667" style="1" customWidth="1"/>
    <col min="2" max="2" width="29" style="1" customWidth="1"/>
    <col min="3" max="3" width="23.575" style="1" customWidth="1"/>
    <col min="4" max="4" width="12.225" style="1" customWidth="1"/>
    <col min="5" max="5" width="23.575" style="1" customWidth="1"/>
    <col min="6" max="6" width="11.275" style="1" customWidth="1"/>
    <col min="7" max="7" width="25.1416666666667" style="1" customWidth="1"/>
    <col min="8" max="8" width="15.575" style="1" customWidth="1"/>
    <col min="9" max="9" width="13.425" style="1" customWidth="1"/>
    <col min="10" max="10" width="18.85" style="1" customWidth="1"/>
    <col min="11" max="16384" width="9.14166666666667" style="1"/>
  </cols>
  <sheetData>
    <row r="1" ht="18" customHeight="1" spans="10:10">
      <c r="J1" s="3" t="s">
        <v>341</v>
      </c>
    </row>
    <row r="2" ht="39.75" customHeight="1" spans="1:10">
      <c r="A2" s="163" t="str">
        <f>"2025"&amp;"年部门项目支出绩效目标表"</f>
        <v>2025年部门项目支出绩效目标表</v>
      </c>
      <c r="B2" s="4"/>
      <c r="C2" s="4"/>
      <c r="D2" s="4"/>
      <c r="E2" s="4"/>
      <c r="F2" s="86"/>
      <c r="G2" s="4"/>
      <c r="H2" s="86"/>
      <c r="I2" s="86"/>
      <c r="J2" s="4"/>
    </row>
    <row r="3" ht="17.25" customHeight="1" spans="1:1">
      <c r="A3" s="5" t="s">
        <v>1</v>
      </c>
    </row>
    <row r="4" ht="44.25" customHeight="1" spans="1:10">
      <c r="A4" s="164" t="s">
        <v>209</v>
      </c>
      <c r="B4" s="164" t="s">
        <v>342</v>
      </c>
      <c r="C4" s="164" t="s">
        <v>343</v>
      </c>
      <c r="D4" s="164" t="s">
        <v>344</v>
      </c>
      <c r="E4" s="164" t="s">
        <v>345</v>
      </c>
      <c r="F4" s="158" t="s">
        <v>346</v>
      </c>
      <c r="G4" s="164" t="s">
        <v>347</v>
      </c>
      <c r="H4" s="158" t="s">
        <v>348</v>
      </c>
      <c r="I4" s="158" t="s">
        <v>349</v>
      </c>
      <c r="J4" s="164" t="s">
        <v>350</v>
      </c>
    </row>
    <row r="5" ht="18.75" customHeight="1" spans="1:10">
      <c r="A5" s="165">
        <v>1</v>
      </c>
      <c r="B5" s="165">
        <v>2</v>
      </c>
      <c r="C5" s="165">
        <v>3</v>
      </c>
      <c r="D5" s="165">
        <v>4</v>
      </c>
      <c r="E5" s="165">
        <v>5</v>
      </c>
      <c r="F5" s="39">
        <v>6</v>
      </c>
      <c r="G5" s="165">
        <v>7</v>
      </c>
      <c r="H5" s="39">
        <v>8</v>
      </c>
      <c r="I5" s="39">
        <v>9</v>
      </c>
      <c r="J5" s="165">
        <v>10</v>
      </c>
    </row>
    <row r="6" ht="42" customHeight="1" spans="1:10">
      <c r="A6" s="166" t="s">
        <v>71</v>
      </c>
      <c r="B6" s="72"/>
      <c r="C6" s="72"/>
      <c r="D6" s="72"/>
      <c r="E6" s="53"/>
      <c r="F6" s="73"/>
      <c r="G6" s="53"/>
      <c r="H6" s="73"/>
      <c r="I6" s="73"/>
      <c r="J6" s="53"/>
    </row>
    <row r="7" ht="42" customHeight="1" spans="1:10">
      <c r="A7" s="166" t="s">
        <v>71</v>
      </c>
      <c r="B7" s="25"/>
      <c r="C7" s="25"/>
      <c r="D7" s="25"/>
      <c r="E7" s="33"/>
      <c r="F7" s="25"/>
      <c r="G7" s="33"/>
      <c r="H7" s="25"/>
      <c r="I7" s="25"/>
      <c r="J7" s="33"/>
    </row>
    <row r="8" ht="42" customHeight="1" spans="1:10">
      <c r="A8" s="167" t="s">
        <v>334</v>
      </c>
      <c r="B8" s="25" t="s">
        <v>351</v>
      </c>
      <c r="C8" s="25" t="s">
        <v>352</v>
      </c>
      <c r="D8" s="25" t="s">
        <v>353</v>
      </c>
      <c r="E8" s="33" t="s">
        <v>354</v>
      </c>
      <c r="F8" s="25" t="s">
        <v>355</v>
      </c>
      <c r="G8" s="33" t="s">
        <v>84</v>
      </c>
      <c r="H8" s="25" t="s">
        <v>356</v>
      </c>
      <c r="I8" s="25" t="s">
        <v>357</v>
      </c>
      <c r="J8" s="33" t="s">
        <v>358</v>
      </c>
    </row>
    <row r="9" ht="42" customHeight="1" spans="1:10">
      <c r="A9" s="167" t="s">
        <v>334</v>
      </c>
      <c r="B9" s="25" t="s">
        <v>359</v>
      </c>
      <c r="C9" s="25" t="s">
        <v>352</v>
      </c>
      <c r="D9" s="25" t="s">
        <v>353</v>
      </c>
      <c r="E9" s="33" t="s">
        <v>360</v>
      </c>
      <c r="F9" s="25" t="s">
        <v>355</v>
      </c>
      <c r="G9" s="33" t="s">
        <v>86</v>
      </c>
      <c r="H9" s="25" t="s">
        <v>356</v>
      </c>
      <c r="I9" s="25" t="s">
        <v>357</v>
      </c>
      <c r="J9" s="33" t="s">
        <v>361</v>
      </c>
    </row>
    <row r="10" ht="42" customHeight="1" spans="1:10">
      <c r="A10" s="167" t="s">
        <v>334</v>
      </c>
      <c r="B10" s="25" t="s">
        <v>359</v>
      </c>
      <c r="C10" s="25" t="s">
        <v>352</v>
      </c>
      <c r="D10" s="25" t="s">
        <v>362</v>
      </c>
      <c r="E10" s="33" t="s">
        <v>363</v>
      </c>
      <c r="F10" s="25" t="s">
        <v>364</v>
      </c>
      <c r="G10" s="33" t="s">
        <v>365</v>
      </c>
      <c r="H10" s="25" t="s">
        <v>366</v>
      </c>
      <c r="I10" s="25" t="s">
        <v>357</v>
      </c>
      <c r="J10" s="33" t="s">
        <v>367</v>
      </c>
    </row>
    <row r="11" ht="42" customHeight="1" spans="1:10">
      <c r="A11" s="167" t="s">
        <v>334</v>
      </c>
      <c r="B11" s="25" t="s">
        <v>359</v>
      </c>
      <c r="C11" s="25" t="s">
        <v>352</v>
      </c>
      <c r="D11" s="25" t="s">
        <v>368</v>
      </c>
      <c r="E11" s="33" t="s">
        <v>369</v>
      </c>
      <c r="F11" s="25" t="s">
        <v>355</v>
      </c>
      <c r="G11" s="33" t="s">
        <v>370</v>
      </c>
      <c r="H11" s="25" t="s">
        <v>371</v>
      </c>
      <c r="I11" s="25" t="s">
        <v>372</v>
      </c>
      <c r="J11" s="33" t="s">
        <v>373</v>
      </c>
    </row>
    <row r="12" ht="42" customHeight="1" spans="1:10">
      <c r="A12" s="167" t="s">
        <v>334</v>
      </c>
      <c r="B12" s="25" t="s">
        <v>359</v>
      </c>
      <c r="C12" s="25" t="s">
        <v>352</v>
      </c>
      <c r="D12" s="25" t="s">
        <v>374</v>
      </c>
      <c r="E12" s="33" t="s">
        <v>375</v>
      </c>
      <c r="F12" s="25" t="s">
        <v>376</v>
      </c>
      <c r="G12" s="33" t="s">
        <v>377</v>
      </c>
      <c r="H12" s="25" t="s">
        <v>378</v>
      </c>
      <c r="I12" s="25" t="s">
        <v>357</v>
      </c>
      <c r="J12" s="33" t="s">
        <v>379</v>
      </c>
    </row>
    <row r="13" ht="42" customHeight="1" spans="1:10">
      <c r="A13" s="167" t="s">
        <v>334</v>
      </c>
      <c r="B13" s="25" t="s">
        <v>359</v>
      </c>
      <c r="C13" s="25" t="s">
        <v>380</v>
      </c>
      <c r="D13" s="25" t="s">
        <v>381</v>
      </c>
      <c r="E13" s="33" t="s">
        <v>382</v>
      </c>
      <c r="F13" s="25" t="s">
        <v>355</v>
      </c>
      <c r="G13" s="33" t="s">
        <v>383</v>
      </c>
      <c r="H13" s="25" t="s">
        <v>384</v>
      </c>
      <c r="I13" s="25" t="s">
        <v>372</v>
      </c>
      <c r="J13" s="33" t="s">
        <v>385</v>
      </c>
    </row>
    <row r="14" ht="42" customHeight="1" spans="1:10">
      <c r="A14" s="167" t="s">
        <v>334</v>
      </c>
      <c r="B14" s="25" t="s">
        <v>359</v>
      </c>
      <c r="C14" s="25" t="s">
        <v>386</v>
      </c>
      <c r="D14" s="25" t="s">
        <v>387</v>
      </c>
      <c r="E14" s="33" t="s">
        <v>388</v>
      </c>
      <c r="F14" s="25" t="s">
        <v>364</v>
      </c>
      <c r="G14" s="33" t="s">
        <v>365</v>
      </c>
      <c r="H14" s="25" t="s">
        <v>366</v>
      </c>
      <c r="I14" s="25" t="s">
        <v>357</v>
      </c>
      <c r="J14" s="33" t="s">
        <v>389</v>
      </c>
    </row>
    <row r="15" ht="42" customHeight="1" spans="1:10">
      <c r="A15" s="167" t="s">
        <v>331</v>
      </c>
      <c r="B15" s="25" t="s">
        <v>390</v>
      </c>
      <c r="C15" s="25" t="s">
        <v>352</v>
      </c>
      <c r="D15" s="25" t="s">
        <v>353</v>
      </c>
      <c r="E15" s="33" t="s">
        <v>391</v>
      </c>
      <c r="F15" s="25" t="s">
        <v>355</v>
      </c>
      <c r="G15" s="33" t="s">
        <v>86</v>
      </c>
      <c r="H15" s="25" t="s">
        <v>392</v>
      </c>
      <c r="I15" s="25" t="s">
        <v>357</v>
      </c>
      <c r="J15" s="33" t="s">
        <v>393</v>
      </c>
    </row>
    <row r="16" ht="42" customHeight="1" spans="1:10">
      <c r="A16" s="167" t="s">
        <v>394</v>
      </c>
      <c r="B16" s="25" t="s">
        <v>395</v>
      </c>
      <c r="C16" s="25" t="s">
        <v>352</v>
      </c>
      <c r="D16" s="25" t="s">
        <v>362</v>
      </c>
      <c r="E16" s="33" t="s">
        <v>396</v>
      </c>
      <c r="F16" s="25" t="s">
        <v>355</v>
      </c>
      <c r="G16" s="33" t="s">
        <v>397</v>
      </c>
      <c r="H16" s="25" t="s">
        <v>366</v>
      </c>
      <c r="I16" s="25" t="s">
        <v>357</v>
      </c>
      <c r="J16" s="33" t="s">
        <v>398</v>
      </c>
    </row>
    <row r="17" ht="42" customHeight="1" spans="1:10">
      <c r="A17" s="167" t="s">
        <v>394</v>
      </c>
      <c r="B17" s="25" t="s">
        <v>395</v>
      </c>
      <c r="C17" s="25" t="s">
        <v>352</v>
      </c>
      <c r="D17" s="25" t="s">
        <v>368</v>
      </c>
      <c r="E17" s="33" t="s">
        <v>399</v>
      </c>
      <c r="F17" s="25" t="s">
        <v>355</v>
      </c>
      <c r="G17" s="33" t="s">
        <v>400</v>
      </c>
      <c r="H17" s="25" t="s">
        <v>371</v>
      </c>
      <c r="I17" s="25" t="s">
        <v>357</v>
      </c>
      <c r="J17" s="33" t="s">
        <v>401</v>
      </c>
    </row>
    <row r="18" ht="42" customHeight="1" spans="1:10">
      <c r="A18" s="167" t="s">
        <v>394</v>
      </c>
      <c r="B18" s="25" t="s">
        <v>395</v>
      </c>
      <c r="C18" s="25" t="s">
        <v>352</v>
      </c>
      <c r="D18" s="25" t="s">
        <v>374</v>
      </c>
      <c r="E18" s="33" t="s">
        <v>375</v>
      </c>
      <c r="F18" s="25" t="s">
        <v>376</v>
      </c>
      <c r="G18" s="33" t="s">
        <v>377</v>
      </c>
      <c r="H18" s="25" t="s">
        <v>378</v>
      </c>
      <c r="I18" s="25" t="s">
        <v>357</v>
      </c>
      <c r="J18" s="33" t="s">
        <v>379</v>
      </c>
    </row>
    <row r="19" ht="42" customHeight="1" spans="1:10">
      <c r="A19" s="167" t="s">
        <v>394</v>
      </c>
      <c r="B19" s="25" t="s">
        <v>395</v>
      </c>
      <c r="C19" s="25" t="s">
        <v>380</v>
      </c>
      <c r="D19" s="25" t="s">
        <v>381</v>
      </c>
      <c r="E19" s="33" t="s">
        <v>402</v>
      </c>
      <c r="F19" s="25" t="s">
        <v>355</v>
      </c>
      <c r="G19" s="33" t="s">
        <v>403</v>
      </c>
      <c r="H19" s="25" t="s">
        <v>371</v>
      </c>
      <c r="I19" s="25" t="s">
        <v>372</v>
      </c>
      <c r="J19" s="33" t="s">
        <v>402</v>
      </c>
    </row>
    <row r="20" ht="42" customHeight="1" spans="1:10">
      <c r="A20" s="167" t="s">
        <v>394</v>
      </c>
      <c r="B20" s="25" t="s">
        <v>395</v>
      </c>
      <c r="C20" s="25" t="s">
        <v>386</v>
      </c>
      <c r="D20" s="25" t="s">
        <v>387</v>
      </c>
      <c r="E20" s="33" t="s">
        <v>387</v>
      </c>
      <c r="F20" s="25" t="s">
        <v>355</v>
      </c>
      <c r="G20" s="33" t="s">
        <v>404</v>
      </c>
      <c r="H20" s="25" t="s">
        <v>366</v>
      </c>
      <c r="I20" s="25" t="s">
        <v>372</v>
      </c>
      <c r="J20" s="33" t="s">
        <v>405</v>
      </c>
    </row>
    <row r="21" ht="42" customHeight="1" spans="1:10">
      <c r="A21" s="167" t="s">
        <v>306</v>
      </c>
      <c r="B21" s="25" t="s">
        <v>406</v>
      </c>
      <c r="C21" s="25" t="s">
        <v>352</v>
      </c>
      <c r="D21" s="25" t="s">
        <v>353</v>
      </c>
      <c r="E21" s="33" t="s">
        <v>407</v>
      </c>
      <c r="F21" s="25" t="s">
        <v>364</v>
      </c>
      <c r="G21" s="33" t="s">
        <v>397</v>
      </c>
      <c r="H21" s="25" t="s">
        <v>408</v>
      </c>
      <c r="I21" s="25" t="s">
        <v>357</v>
      </c>
      <c r="J21" s="33" t="s">
        <v>409</v>
      </c>
    </row>
    <row r="22" ht="42" customHeight="1" spans="1:10">
      <c r="A22" s="167" t="s">
        <v>306</v>
      </c>
      <c r="B22" s="25" t="s">
        <v>410</v>
      </c>
      <c r="C22" s="25" t="s">
        <v>352</v>
      </c>
      <c r="D22" s="25" t="s">
        <v>362</v>
      </c>
      <c r="E22" s="33" t="s">
        <v>363</v>
      </c>
      <c r="F22" s="25" t="s">
        <v>364</v>
      </c>
      <c r="G22" s="33" t="s">
        <v>365</v>
      </c>
      <c r="H22" s="25" t="s">
        <v>366</v>
      </c>
      <c r="I22" s="25" t="s">
        <v>357</v>
      </c>
      <c r="J22" s="33" t="s">
        <v>411</v>
      </c>
    </row>
    <row r="23" ht="42" customHeight="1" spans="1:10">
      <c r="A23" s="167" t="s">
        <v>306</v>
      </c>
      <c r="B23" s="25" t="s">
        <v>410</v>
      </c>
      <c r="C23" s="25" t="s">
        <v>352</v>
      </c>
      <c r="D23" s="25" t="s">
        <v>368</v>
      </c>
      <c r="E23" s="33" t="s">
        <v>369</v>
      </c>
      <c r="F23" s="25" t="s">
        <v>355</v>
      </c>
      <c r="G23" s="33" t="s">
        <v>370</v>
      </c>
      <c r="H23" s="25" t="s">
        <v>371</v>
      </c>
      <c r="I23" s="25" t="s">
        <v>372</v>
      </c>
      <c r="J23" s="33" t="s">
        <v>412</v>
      </c>
    </row>
    <row r="24" ht="42" customHeight="1" spans="1:10">
      <c r="A24" s="167" t="s">
        <v>306</v>
      </c>
      <c r="B24" s="25" t="s">
        <v>410</v>
      </c>
      <c r="C24" s="25" t="s">
        <v>352</v>
      </c>
      <c r="D24" s="25" t="s">
        <v>374</v>
      </c>
      <c r="E24" s="33" t="s">
        <v>375</v>
      </c>
      <c r="F24" s="25" t="s">
        <v>376</v>
      </c>
      <c r="G24" s="33" t="s">
        <v>377</v>
      </c>
      <c r="H24" s="25" t="s">
        <v>378</v>
      </c>
      <c r="I24" s="25" t="s">
        <v>357</v>
      </c>
      <c r="J24" s="33" t="s">
        <v>379</v>
      </c>
    </row>
    <row r="25" ht="42" customHeight="1" spans="1:10">
      <c r="A25" s="167" t="s">
        <v>306</v>
      </c>
      <c r="B25" s="25" t="s">
        <v>410</v>
      </c>
      <c r="C25" s="25" t="s">
        <v>380</v>
      </c>
      <c r="D25" s="25" t="s">
        <v>381</v>
      </c>
      <c r="E25" s="33" t="s">
        <v>413</v>
      </c>
      <c r="F25" s="25" t="s">
        <v>355</v>
      </c>
      <c r="G25" s="33" t="s">
        <v>414</v>
      </c>
      <c r="H25" s="25" t="s">
        <v>384</v>
      </c>
      <c r="I25" s="25" t="s">
        <v>372</v>
      </c>
      <c r="J25" s="33" t="s">
        <v>409</v>
      </c>
    </row>
    <row r="26" ht="42" customHeight="1" spans="1:10">
      <c r="A26" s="167" t="s">
        <v>306</v>
      </c>
      <c r="B26" s="25" t="s">
        <v>410</v>
      </c>
      <c r="C26" s="25" t="s">
        <v>386</v>
      </c>
      <c r="D26" s="25" t="s">
        <v>387</v>
      </c>
      <c r="E26" s="33" t="s">
        <v>415</v>
      </c>
      <c r="F26" s="25" t="s">
        <v>364</v>
      </c>
      <c r="G26" s="33" t="s">
        <v>365</v>
      </c>
      <c r="H26" s="25" t="s">
        <v>366</v>
      </c>
      <c r="I26" s="25" t="s">
        <v>372</v>
      </c>
      <c r="J26" s="33" t="s">
        <v>416</v>
      </c>
    </row>
    <row r="27" ht="42" customHeight="1" spans="1:10">
      <c r="A27" s="167" t="s">
        <v>310</v>
      </c>
      <c r="B27" s="25" t="s">
        <v>417</v>
      </c>
      <c r="C27" s="25" t="s">
        <v>352</v>
      </c>
      <c r="D27" s="25" t="s">
        <v>353</v>
      </c>
      <c r="E27" s="33" t="s">
        <v>418</v>
      </c>
      <c r="F27" s="25" t="s">
        <v>364</v>
      </c>
      <c r="G27" s="33" t="s">
        <v>84</v>
      </c>
      <c r="H27" s="25" t="s">
        <v>419</v>
      </c>
      <c r="I27" s="25" t="s">
        <v>357</v>
      </c>
      <c r="J27" s="33" t="s">
        <v>420</v>
      </c>
    </row>
    <row r="28" ht="42" customHeight="1" spans="1:10">
      <c r="A28" s="167" t="s">
        <v>310</v>
      </c>
      <c r="B28" s="25" t="s">
        <v>421</v>
      </c>
      <c r="C28" s="25" t="s">
        <v>352</v>
      </c>
      <c r="D28" s="25" t="s">
        <v>353</v>
      </c>
      <c r="E28" s="33" t="s">
        <v>422</v>
      </c>
      <c r="F28" s="25" t="s">
        <v>364</v>
      </c>
      <c r="G28" s="33" t="s">
        <v>84</v>
      </c>
      <c r="H28" s="25" t="s">
        <v>419</v>
      </c>
      <c r="I28" s="25" t="s">
        <v>357</v>
      </c>
      <c r="J28" s="33" t="s">
        <v>423</v>
      </c>
    </row>
    <row r="29" ht="42" customHeight="1" spans="1:10">
      <c r="A29" s="167" t="s">
        <v>310</v>
      </c>
      <c r="B29" s="25" t="s">
        <v>421</v>
      </c>
      <c r="C29" s="25" t="s">
        <v>352</v>
      </c>
      <c r="D29" s="25" t="s">
        <v>353</v>
      </c>
      <c r="E29" s="33" t="s">
        <v>424</v>
      </c>
      <c r="F29" s="25" t="s">
        <v>364</v>
      </c>
      <c r="G29" s="33" t="s">
        <v>85</v>
      </c>
      <c r="H29" s="25" t="s">
        <v>425</v>
      </c>
      <c r="I29" s="25" t="s">
        <v>357</v>
      </c>
      <c r="J29" s="33" t="s">
        <v>426</v>
      </c>
    </row>
    <row r="30" ht="42" customHeight="1" spans="1:10">
      <c r="A30" s="167" t="s">
        <v>310</v>
      </c>
      <c r="B30" s="25" t="s">
        <v>421</v>
      </c>
      <c r="C30" s="25" t="s">
        <v>352</v>
      </c>
      <c r="D30" s="25" t="s">
        <v>353</v>
      </c>
      <c r="E30" s="33" t="s">
        <v>427</v>
      </c>
      <c r="F30" s="25" t="s">
        <v>364</v>
      </c>
      <c r="G30" s="33" t="s">
        <v>89</v>
      </c>
      <c r="H30" s="25" t="s">
        <v>428</v>
      </c>
      <c r="I30" s="25" t="s">
        <v>357</v>
      </c>
      <c r="J30" s="33" t="s">
        <v>429</v>
      </c>
    </row>
    <row r="31" ht="42" customHeight="1" spans="1:10">
      <c r="A31" s="167" t="s">
        <v>310</v>
      </c>
      <c r="B31" s="25" t="s">
        <v>421</v>
      </c>
      <c r="C31" s="25" t="s">
        <v>352</v>
      </c>
      <c r="D31" s="25" t="s">
        <v>362</v>
      </c>
      <c r="E31" s="33" t="s">
        <v>363</v>
      </c>
      <c r="F31" s="25" t="s">
        <v>364</v>
      </c>
      <c r="G31" s="33" t="s">
        <v>365</v>
      </c>
      <c r="H31" s="25" t="s">
        <v>366</v>
      </c>
      <c r="I31" s="25" t="s">
        <v>357</v>
      </c>
      <c r="J31" s="33" t="s">
        <v>430</v>
      </c>
    </row>
    <row r="32" ht="42" customHeight="1" spans="1:10">
      <c r="A32" s="167" t="s">
        <v>310</v>
      </c>
      <c r="B32" s="25" t="s">
        <v>421</v>
      </c>
      <c r="C32" s="25" t="s">
        <v>352</v>
      </c>
      <c r="D32" s="25" t="s">
        <v>362</v>
      </c>
      <c r="E32" s="33" t="s">
        <v>431</v>
      </c>
      <c r="F32" s="25" t="s">
        <v>364</v>
      </c>
      <c r="G32" s="33" t="s">
        <v>365</v>
      </c>
      <c r="H32" s="25" t="s">
        <v>366</v>
      </c>
      <c r="I32" s="25" t="s">
        <v>357</v>
      </c>
      <c r="J32" s="33" t="s">
        <v>432</v>
      </c>
    </row>
    <row r="33" ht="42" customHeight="1" spans="1:10">
      <c r="A33" s="167" t="s">
        <v>310</v>
      </c>
      <c r="B33" s="25" t="s">
        <v>421</v>
      </c>
      <c r="C33" s="25" t="s">
        <v>352</v>
      </c>
      <c r="D33" s="25" t="s">
        <v>368</v>
      </c>
      <c r="E33" s="33" t="s">
        <v>369</v>
      </c>
      <c r="F33" s="25" t="s">
        <v>355</v>
      </c>
      <c r="G33" s="33" t="s">
        <v>370</v>
      </c>
      <c r="H33" s="25" t="s">
        <v>371</v>
      </c>
      <c r="I33" s="25" t="s">
        <v>372</v>
      </c>
      <c r="J33" s="33" t="s">
        <v>412</v>
      </c>
    </row>
    <row r="34" ht="42" customHeight="1" spans="1:10">
      <c r="A34" s="167" t="s">
        <v>310</v>
      </c>
      <c r="B34" s="25" t="s">
        <v>421</v>
      </c>
      <c r="C34" s="25" t="s">
        <v>352</v>
      </c>
      <c r="D34" s="25" t="s">
        <v>374</v>
      </c>
      <c r="E34" s="33" t="s">
        <v>375</v>
      </c>
      <c r="F34" s="25" t="s">
        <v>376</v>
      </c>
      <c r="G34" s="33" t="s">
        <v>377</v>
      </c>
      <c r="H34" s="25" t="s">
        <v>378</v>
      </c>
      <c r="I34" s="25" t="s">
        <v>357</v>
      </c>
      <c r="J34" s="33" t="s">
        <v>379</v>
      </c>
    </row>
    <row r="35" ht="42" customHeight="1" spans="1:10">
      <c r="A35" s="167" t="s">
        <v>310</v>
      </c>
      <c r="B35" s="25" t="s">
        <v>421</v>
      </c>
      <c r="C35" s="25" t="s">
        <v>380</v>
      </c>
      <c r="D35" s="25" t="s">
        <v>381</v>
      </c>
      <c r="E35" s="33" t="s">
        <v>433</v>
      </c>
      <c r="F35" s="25" t="s">
        <v>355</v>
      </c>
      <c r="G35" s="33" t="s">
        <v>414</v>
      </c>
      <c r="H35" s="25" t="s">
        <v>384</v>
      </c>
      <c r="I35" s="25" t="s">
        <v>372</v>
      </c>
      <c r="J35" s="33" t="s">
        <v>434</v>
      </c>
    </row>
    <row r="36" ht="42" customHeight="1" spans="1:10">
      <c r="A36" s="167" t="s">
        <v>310</v>
      </c>
      <c r="B36" s="25" t="s">
        <v>421</v>
      </c>
      <c r="C36" s="25" t="s">
        <v>386</v>
      </c>
      <c r="D36" s="25" t="s">
        <v>387</v>
      </c>
      <c r="E36" s="33" t="s">
        <v>435</v>
      </c>
      <c r="F36" s="25" t="s">
        <v>364</v>
      </c>
      <c r="G36" s="33" t="s">
        <v>365</v>
      </c>
      <c r="H36" s="25" t="s">
        <v>366</v>
      </c>
      <c r="I36" s="25" t="s">
        <v>357</v>
      </c>
      <c r="J36" s="33" t="s">
        <v>436</v>
      </c>
    </row>
    <row r="37" ht="42" customHeight="1" spans="1:10">
      <c r="A37" s="167" t="s">
        <v>329</v>
      </c>
      <c r="B37" s="25" t="s">
        <v>437</v>
      </c>
      <c r="C37" s="25" t="s">
        <v>352</v>
      </c>
      <c r="D37" s="25" t="s">
        <v>353</v>
      </c>
      <c r="E37" s="33" t="s">
        <v>438</v>
      </c>
      <c r="F37" s="25" t="s">
        <v>364</v>
      </c>
      <c r="G37" s="33" t="s">
        <v>91</v>
      </c>
      <c r="H37" s="25" t="s">
        <v>356</v>
      </c>
      <c r="I37" s="25" t="s">
        <v>357</v>
      </c>
      <c r="J37" s="33" t="s">
        <v>439</v>
      </c>
    </row>
    <row r="38" ht="42" customHeight="1" spans="1:10">
      <c r="A38" s="167" t="s">
        <v>329</v>
      </c>
      <c r="B38" s="25" t="s">
        <v>437</v>
      </c>
      <c r="C38" s="25" t="s">
        <v>352</v>
      </c>
      <c r="D38" s="25" t="s">
        <v>353</v>
      </c>
      <c r="E38" s="33" t="s">
        <v>440</v>
      </c>
      <c r="F38" s="25" t="s">
        <v>364</v>
      </c>
      <c r="G38" s="33" t="s">
        <v>145</v>
      </c>
      <c r="H38" s="25" t="s">
        <v>408</v>
      </c>
      <c r="I38" s="25" t="s">
        <v>357</v>
      </c>
      <c r="J38" s="33" t="s">
        <v>441</v>
      </c>
    </row>
    <row r="39" ht="42" customHeight="1" spans="1:10">
      <c r="A39" s="167" t="s">
        <v>329</v>
      </c>
      <c r="B39" s="25" t="s">
        <v>437</v>
      </c>
      <c r="C39" s="25" t="s">
        <v>352</v>
      </c>
      <c r="D39" s="25" t="s">
        <v>353</v>
      </c>
      <c r="E39" s="33" t="s">
        <v>442</v>
      </c>
      <c r="F39" s="25" t="s">
        <v>364</v>
      </c>
      <c r="G39" s="33" t="s">
        <v>443</v>
      </c>
      <c r="H39" s="25" t="s">
        <v>444</v>
      </c>
      <c r="I39" s="25" t="s">
        <v>357</v>
      </c>
      <c r="J39" s="33" t="s">
        <v>445</v>
      </c>
    </row>
    <row r="40" ht="42" customHeight="1" spans="1:10">
      <c r="A40" s="167" t="s">
        <v>329</v>
      </c>
      <c r="B40" s="25" t="s">
        <v>437</v>
      </c>
      <c r="C40" s="25" t="s">
        <v>352</v>
      </c>
      <c r="D40" s="25" t="s">
        <v>362</v>
      </c>
      <c r="E40" s="33" t="s">
        <v>446</v>
      </c>
      <c r="F40" s="25" t="s">
        <v>364</v>
      </c>
      <c r="G40" s="33" t="s">
        <v>365</v>
      </c>
      <c r="H40" s="25" t="s">
        <v>366</v>
      </c>
      <c r="I40" s="25" t="s">
        <v>357</v>
      </c>
      <c r="J40" s="33" t="s">
        <v>411</v>
      </c>
    </row>
    <row r="41" ht="42" customHeight="1" spans="1:10">
      <c r="A41" s="167" t="s">
        <v>329</v>
      </c>
      <c r="B41" s="25" t="s">
        <v>437</v>
      </c>
      <c r="C41" s="25" t="s">
        <v>352</v>
      </c>
      <c r="D41" s="25" t="s">
        <v>368</v>
      </c>
      <c r="E41" s="33" t="s">
        <v>369</v>
      </c>
      <c r="F41" s="25" t="s">
        <v>355</v>
      </c>
      <c r="G41" s="33" t="s">
        <v>370</v>
      </c>
      <c r="H41" s="25" t="s">
        <v>371</v>
      </c>
      <c r="I41" s="25" t="s">
        <v>372</v>
      </c>
      <c r="J41" s="33" t="s">
        <v>412</v>
      </c>
    </row>
    <row r="42" ht="42" customHeight="1" spans="1:10">
      <c r="A42" s="167" t="s">
        <v>329</v>
      </c>
      <c r="B42" s="25" t="s">
        <v>437</v>
      </c>
      <c r="C42" s="25" t="s">
        <v>352</v>
      </c>
      <c r="D42" s="25" t="s">
        <v>374</v>
      </c>
      <c r="E42" s="33" t="s">
        <v>375</v>
      </c>
      <c r="F42" s="25" t="s">
        <v>376</v>
      </c>
      <c r="G42" s="33" t="s">
        <v>377</v>
      </c>
      <c r="H42" s="25" t="s">
        <v>378</v>
      </c>
      <c r="I42" s="25" t="s">
        <v>357</v>
      </c>
      <c r="J42" s="33" t="s">
        <v>379</v>
      </c>
    </row>
    <row r="43" ht="42" customHeight="1" spans="1:10">
      <c r="A43" s="167" t="s">
        <v>329</v>
      </c>
      <c r="B43" s="25" t="s">
        <v>437</v>
      </c>
      <c r="C43" s="25" t="s">
        <v>380</v>
      </c>
      <c r="D43" s="25" t="s">
        <v>381</v>
      </c>
      <c r="E43" s="33" t="s">
        <v>447</v>
      </c>
      <c r="F43" s="25" t="s">
        <v>355</v>
      </c>
      <c r="G43" s="33" t="s">
        <v>414</v>
      </c>
      <c r="H43" s="25" t="s">
        <v>384</v>
      </c>
      <c r="I43" s="25" t="s">
        <v>372</v>
      </c>
      <c r="J43" s="33" t="s">
        <v>448</v>
      </c>
    </row>
    <row r="44" ht="42" customHeight="1" spans="1:10">
      <c r="A44" s="167" t="s">
        <v>329</v>
      </c>
      <c r="B44" s="25" t="s">
        <v>437</v>
      </c>
      <c r="C44" s="25" t="s">
        <v>386</v>
      </c>
      <c r="D44" s="25" t="s">
        <v>387</v>
      </c>
      <c r="E44" s="33" t="s">
        <v>449</v>
      </c>
      <c r="F44" s="25" t="s">
        <v>364</v>
      </c>
      <c r="G44" s="33" t="s">
        <v>365</v>
      </c>
      <c r="H44" s="25" t="s">
        <v>366</v>
      </c>
      <c r="I44" s="25" t="s">
        <v>357</v>
      </c>
      <c r="J44" s="33" t="s">
        <v>448</v>
      </c>
    </row>
    <row r="45" ht="42" customHeight="1" spans="1:10">
      <c r="A45" s="167" t="s">
        <v>326</v>
      </c>
      <c r="B45" s="25" t="s">
        <v>450</v>
      </c>
      <c r="C45" s="25" t="s">
        <v>352</v>
      </c>
      <c r="D45" s="25" t="s">
        <v>353</v>
      </c>
      <c r="E45" s="33" t="s">
        <v>451</v>
      </c>
      <c r="F45" s="25" t="s">
        <v>364</v>
      </c>
      <c r="G45" s="33" t="s">
        <v>84</v>
      </c>
      <c r="H45" s="25" t="s">
        <v>452</v>
      </c>
      <c r="I45" s="25" t="s">
        <v>357</v>
      </c>
      <c r="J45" s="33" t="s">
        <v>453</v>
      </c>
    </row>
    <row r="46" ht="42" customHeight="1" spans="1:10">
      <c r="A46" s="167" t="s">
        <v>326</v>
      </c>
      <c r="B46" s="25" t="s">
        <v>450</v>
      </c>
      <c r="C46" s="25" t="s">
        <v>352</v>
      </c>
      <c r="D46" s="25" t="s">
        <v>362</v>
      </c>
      <c r="E46" s="33" t="s">
        <v>446</v>
      </c>
      <c r="F46" s="25" t="s">
        <v>364</v>
      </c>
      <c r="G46" s="33" t="s">
        <v>365</v>
      </c>
      <c r="H46" s="25" t="s">
        <v>366</v>
      </c>
      <c r="I46" s="25" t="s">
        <v>357</v>
      </c>
      <c r="J46" s="33" t="s">
        <v>411</v>
      </c>
    </row>
    <row r="47" ht="42" customHeight="1" spans="1:10">
      <c r="A47" s="167" t="s">
        <v>326</v>
      </c>
      <c r="B47" s="25" t="s">
        <v>450</v>
      </c>
      <c r="C47" s="25" t="s">
        <v>352</v>
      </c>
      <c r="D47" s="25" t="s">
        <v>368</v>
      </c>
      <c r="E47" s="33" t="s">
        <v>369</v>
      </c>
      <c r="F47" s="25" t="s">
        <v>355</v>
      </c>
      <c r="G47" s="33" t="s">
        <v>400</v>
      </c>
      <c r="H47" s="25" t="s">
        <v>371</v>
      </c>
      <c r="I47" s="25" t="s">
        <v>372</v>
      </c>
      <c r="J47" s="33" t="s">
        <v>412</v>
      </c>
    </row>
    <row r="48" ht="42" customHeight="1" spans="1:10">
      <c r="A48" s="167" t="s">
        <v>326</v>
      </c>
      <c r="B48" s="25" t="s">
        <v>450</v>
      </c>
      <c r="C48" s="25" t="s">
        <v>352</v>
      </c>
      <c r="D48" s="25" t="s">
        <v>374</v>
      </c>
      <c r="E48" s="33" t="s">
        <v>375</v>
      </c>
      <c r="F48" s="25" t="s">
        <v>376</v>
      </c>
      <c r="G48" s="33" t="s">
        <v>377</v>
      </c>
      <c r="H48" s="25" t="s">
        <v>378</v>
      </c>
      <c r="I48" s="25" t="s">
        <v>357</v>
      </c>
      <c r="J48" s="33" t="s">
        <v>379</v>
      </c>
    </row>
    <row r="49" ht="42" customHeight="1" spans="1:10">
      <c r="A49" s="167" t="s">
        <v>326</v>
      </c>
      <c r="B49" s="25" t="s">
        <v>450</v>
      </c>
      <c r="C49" s="25" t="s">
        <v>380</v>
      </c>
      <c r="D49" s="25" t="s">
        <v>454</v>
      </c>
      <c r="E49" s="33" t="s">
        <v>455</v>
      </c>
      <c r="F49" s="25" t="s">
        <v>355</v>
      </c>
      <c r="G49" s="33" t="s">
        <v>414</v>
      </c>
      <c r="H49" s="25"/>
      <c r="I49" s="25" t="s">
        <v>372</v>
      </c>
      <c r="J49" s="33" t="s">
        <v>455</v>
      </c>
    </row>
    <row r="50" ht="42" customHeight="1" spans="1:10">
      <c r="A50" s="167" t="s">
        <v>326</v>
      </c>
      <c r="B50" s="25" t="s">
        <v>450</v>
      </c>
      <c r="C50" s="25" t="s">
        <v>386</v>
      </c>
      <c r="D50" s="25" t="s">
        <v>387</v>
      </c>
      <c r="E50" s="33" t="s">
        <v>456</v>
      </c>
      <c r="F50" s="25" t="s">
        <v>364</v>
      </c>
      <c r="G50" s="33" t="s">
        <v>365</v>
      </c>
      <c r="H50" s="25" t="s">
        <v>366</v>
      </c>
      <c r="I50" s="25" t="s">
        <v>357</v>
      </c>
      <c r="J50" s="33" t="s">
        <v>457</v>
      </c>
    </row>
    <row r="51" ht="42" customHeight="1" spans="1:10">
      <c r="A51" s="167" t="s">
        <v>304</v>
      </c>
      <c r="B51" s="25" t="s">
        <v>458</v>
      </c>
      <c r="C51" s="25" t="s">
        <v>352</v>
      </c>
      <c r="D51" s="25" t="s">
        <v>353</v>
      </c>
      <c r="E51" s="33" t="s">
        <v>459</v>
      </c>
      <c r="F51" s="25" t="s">
        <v>364</v>
      </c>
      <c r="G51" s="33" t="s">
        <v>84</v>
      </c>
      <c r="H51" s="25" t="s">
        <v>428</v>
      </c>
      <c r="I51" s="25" t="s">
        <v>357</v>
      </c>
      <c r="J51" s="33" t="s">
        <v>460</v>
      </c>
    </row>
    <row r="52" ht="42" customHeight="1" spans="1:10">
      <c r="A52" s="167" t="s">
        <v>304</v>
      </c>
      <c r="B52" s="25" t="s">
        <v>461</v>
      </c>
      <c r="C52" s="25" t="s">
        <v>352</v>
      </c>
      <c r="D52" s="25" t="s">
        <v>353</v>
      </c>
      <c r="E52" s="33" t="s">
        <v>462</v>
      </c>
      <c r="F52" s="25" t="s">
        <v>364</v>
      </c>
      <c r="G52" s="33" t="s">
        <v>84</v>
      </c>
      <c r="H52" s="25" t="s">
        <v>356</v>
      </c>
      <c r="I52" s="25" t="s">
        <v>357</v>
      </c>
      <c r="J52" s="33" t="s">
        <v>463</v>
      </c>
    </row>
    <row r="53" ht="42" customHeight="1" spans="1:10">
      <c r="A53" s="167" t="s">
        <v>304</v>
      </c>
      <c r="B53" s="25" t="s">
        <v>461</v>
      </c>
      <c r="C53" s="25" t="s">
        <v>352</v>
      </c>
      <c r="D53" s="25" t="s">
        <v>362</v>
      </c>
      <c r="E53" s="33" t="s">
        <v>464</v>
      </c>
      <c r="F53" s="25" t="s">
        <v>355</v>
      </c>
      <c r="G53" s="33" t="s">
        <v>365</v>
      </c>
      <c r="H53" s="25" t="s">
        <v>366</v>
      </c>
      <c r="I53" s="25" t="s">
        <v>357</v>
      </c>
      <c r="J53" s="33" t="s">
        <v>411</v>
      </c>
    </row>
    <row r="54" ht="42" customHeight="1" spans="1:10">
      <c r="A54" s="167" t="s">
        <v>304</v>
      </c>
      <c r="B54" s="25" t="s">
        <v>461</v>
      </c>
      <c r="C54" s="25" t="s">
        <v>352</v>
      </c>
      <c r="D54" s="25" t="s">
        <v>368</v>
      </c>
      <c r="E54" s="33" t="s">
        <v>369</v>
      </c>
      <c r="F54" s="25" t="s">
        <v>355</v>
      </c>
      <c r="G54" s="33" t="s">
        <v>370</v>
      </c>
      <c r="H54" s="25" t="s">
        <v>371</v>
      </c>
      <c r="I54" s="25" t="s">
        <v>372</v>
      </c>
      <c r="J54" s="33" t="s">
        <v>412</v>
      </c>
    </row>
    <row r="55" ht="42" customHeight="1" spans="1:10">
      <c r="A55" s="167" t="s">
        <v>304</v>
      </c>
      <c r="B55" s="25" t="s">
        <v>461</v>
      </c>
      <c r="C55" s="25" t="s">
        <v>352</v>
      </c>
      <c r="D55" s="25" t="s">
        <v>374</v>
      </c>
      <c r="E55" s="33" t="s">
        <v>375</v>
      </c>
      <c r="F55" s="25" t="s">
        <v>376</v>
      </c>
      <c r="G55" s="33" t="s">
        <v>377</v>
      </c>
      <c r="H55" s="25" t="s">
        <v>378</v>
      </c>
      <c r="I55" s="25" t="s">
        <v>357</v>
      </c>
      <c r="J55" s="33" t="s">
        <v>379</v>
      </c>
    </row>
    <row r="56" ht="42" customHeight="1" spans="1:10">
      <c r="A56" s="167" t="s">
        <v>304</v>
      </c>
      <c r="B56" s="25" t="s">
        <v>461</v>
      </c>
      <c r="C56" s="25" t="s">
        <v>380</v>
      </c>
      <c r="D56" s="25" t="s">
        <v>381</v>
      </c>
      <c r="E56" s="33" t="s">
        <v>465</v>
      </c>
      <c r="F56" s="25" t="s">
        <v>355</v>
      </c>
      <c r="G56" s="33" t="s">
        <v>466</v>
      </c>
      <c r="H56" s="25" t="s">
        <v>384</v>
      </c>
      <c r="I56" s="25" t="s">
        <v>372</v>
      </c>
      <c r="J56" s="33" t="s">
        <v>467</v>
      </c>
    </row>
    <row r="57" ht="42" customHeight="1" spans="1:10">
      <c r="A57" s="167" t="s">
        <v>304</v>
      </c>
      <c r="B57" s="25" t="s">
        <v>461</v>
      </c>
      <c r="C57" s="25" t="s">
        <v>380</v>
      </c>
      <c r="D57" s="25" t="s">
        <v>381</v>
      </c>
      <c r="E57" s="33" t="s">
        <v>468</v>
      </c>
      <c r="F57" s="25" t="s">
        <v>355</v>
      </c>
      <c r="G57" s="33" t="s">
        <v>469</v>
      </c>
      <c r="H57" s="25" t="s">
        <v>384</v>
      </c>
      <c r="I57" s="25" t="s">
        <v>372</v>
      </c>
      <c r="J57" s="33" t="s">
        <v>470</v>
      </c>
    </row>
    <row r="58" ht="42" customHeight="1" spans="1:10">
      <c r="A58" s="167" t="s">
        <v>304</v>
      </c>
      <c r="B58" s="25" t="s">
        <v>461</v>
      </c>
      <c r="C58" s="25" t="s">
        <v>386</v>
      </c>
      <c r="D58" s="25" t="s">
        <v>387</v>
      </c>
      <c r="E58" s="33" t="s">
        <v>471</v>
      </c>
      <c r="F58" s="25" t="s">
        <v>364</v>
      </c>
      <c r="G58" s="33" t="s">
        <v>365</v>
      </c>
      <c r="H58" s="25" t="s">
        <v>366</v>
      </c>
      <c r="I58" s="25" t="s">
        <v>357</v>
      </c>
      <c r="J58" s="33" t="s">
        <v>472</v>
      </c>
    </row>
    <row r="59" ht="42" customHeight="1" spans="1:10">
      <c r="A59" s="167" t="s">
        <v>314</v>
      </c>
      <c r="B59" s="25" t="s">
        <v>473</v>
      </c>
      <c r="C59" s="25" t="s">
        <v>352</v>
      </c>
      <c r="D59" s="25" t="s">
        <v>353</v>
      </c>
      <c r="E59" s="33" t="s">
        <v>474</v>
      </c>
      <c r="F59" s="25" t="s">
        <v>364</v>
      </c>
      <c r="G59" s="33" t="s">
        <v>85</v>
      </c>
      <c r="H59" s="25" t="s">
        <v>419</v>
      </c>
      <c r="I59" s="25" t="s">
        <v>357</v>
      </c>
      <c r="J59" s="33" t="s">
        <v>475</v>
      </c>
    </row>
    <row r="60" ht="42" customHeight="1" spans="1:10">
      <c r="A60" s="167" t="s">
        <v>314</v>
      </c>
      <c r="B60" s="25" t="s">
        <v>476</v>
      </c>
      <c r="C60" s="25" t="s">
        <v>352</v>
      </c>
      <c r="D60" s="25" t="s">
        <v>353</v>
      </c>
      <c r="E60" s="33" t="s">
        <v>477</v>
      </c>
      <c r="F60" s="25" t="s">
        <v>364</v>
      </c>
      <c r="G60" s="33" t="s">
        <v>478</v>
      </c>
      <c r="H60" s="25" t="s">
        <v>444</v>
      </c>
      <c r="I60" s="25" t="s">
        <v>357</v>
      </c>
      <c r="J60" s="33" t="s">
        <v>479</v>
      </c>
    </row>
    <row r="61" ht="42" customHeight="1" spans="1:10">
      <c r="A61" s="167" t="s">
        <v>314</v>
      </c>
      <c r="B61" s="25" t="s">
        <v>476</v>
      </c>
      <c r="C61" s="25" t="s">
        <v>352</v>
      </c>
      <c r="D61" s="25" t="s">
        <v>353</v>
      </c>
      <c r="E61" s="33" t="s">
        <v>480</v>
      </c>
      <c r="F61" s="25" t="s">
        <v>364</v>
      </c>
      <c r="G61" s="33" t="s">
        <v>84</v>
      </c>
      <c r="H61" s="25" t="s">
        <v>356</v>
      </c>
      <c r="I61" s="25" t="s">
        <v>357</v>
      </c>
      <c r="J61" s="33" t="s">
        <v>481</v>
      </c>
    </row>
    <row r="62" ht="42" customHeight="1" spans="1:10">
      <c r="A62" s="167" t="s">
        <v>314</v>
      </c>
      <c r="B62" s="25" t="s">
        <v>476</v>
      </c>
      <c r="C62" s="25" t="s">
        <v>352</v>
      </c>
      <c r="D62" s="25" t="s">
        <v>362</v>
      </c>
      <c r="E62" s="33" t="s">
        <v>446</v>
      </c>
      <c r="F62" s="25" t="s">
        <v>364</v>
      </c>
      <c r="G62" s="33" t="s">
        <v>365</v>
      </c>
      <c r="H62" s="25" t="s">
        <v>366</v>
      </c>
      <c r="I62" s="25" t="s">
        <v>357</v>
      </c>
      <c r="J62" s="33" t="s">
        <v>482</v>
      </c>
    </row>
    <row r="63" ht="42" customHeight="1" spans="1:10">
      <c r="A63" s="167" t="s">
        <v>314</v>
      </c>
      <c r="B63" s="25" t="s">
        <v>476</v>
      </c>
      <c r="C63" s="25" t="s">
        <v>352</v>
      </c>
      <c r="D63" s="25" t="s">
        <v>368</v>
      </c>
      <c r="E63" s="33" t="s">
        <v>369</v>
      </c>
      <c r="F63" s="25" t="s">
        <v>355</v>
      </c>
      <c r="G63" s="33" t="s">
        <v>370</v>
      </c>
      <c r="H63" s="25" t="s">
        <v>371</v>
      </c>
      <c r="I63" s="25" t="s">
        <v>372</v>
      </c>
      <c r="J63" s="33" t="s">
        <v>412</v>
      </c>
    </row>
    <row r="64" ht="42" customHeight="1" spans="1:10">
      <c r="A64" s="167" t="s">
        <v>314</v>
      </c>
      <c r="B64" s="25" t="s">
        <v>476</v>
      </c>
      <c r="C64" s="25" t="s">
        <v>352</v>
      </c>
      <c r="D64" s="25" t="s">
        <v>374</v>
      </c>
      <c r="E64" s="33" t="s">
        <v>375</v>
      </c>
      <c r="F64" s="25" t="s">
        <v>364</v>
      </c>
      <c r="G64" s="33" t="s">
        <v>377</v>
      </c>
      <c r="H64" s="25" t="s">
        <v>378</v>
      </c>
      <c r="I64" s="25" t="s">
        <v>372</v>
      </c>
      <c r="J64" s="33" t="s">
        <v>379</v>
      </c>
    </row>
    <row r="65" ht="42" customHeight="1" spans="1:10">
      <c r="A65" s="167" t="s">
        <v>314</v>
      </c>
      <c r="B65" s="25" t="s">
        <v>476</v>
      </c>
      <c r="C65" s="25" t="s">
        <v>380</v>
      </c>
      <c r="D65" s="25" t="s">
        <v>381</v>
      </c>
      <c r="E65" s="33" t="s">
        <v>483</v>
      </c>
      <c r="F65" s="25" t="s">
        <v>355</v>
      </c>
      <c r="G65" s="33" t="s">
        <v>484</v>
      </c>
      <c r="H65" s="25" t="s">
        <v>384</v>
      </c>
      <c r="I65" s="25" t="s">
        <v>372</v>
      </c>
      <c r="J65" s="33" t="s">
        <v>485</v>
      </c>
    </row>
    <row r="66" ht="42" customHeight="1" spans="1:10">
      <c r="A66" s="167" t="s">
        <v>314</v>
      </c>
      <c r="B66" s="25" t="s">
        <v>476</v>
      </c>
      <c r="C66" s="25" t="s">
        <v>386</v>
      </c>
      <c r="D66" s="25" t="s">
        <v>387</v>
      </c>
      <c r="E66" s="33" t="s">
        <v>486</v>
      </c>
      <c r="F66" s="25" t="s">
        <v>364</v>
      </c>
      <c r="G66" s="33" t="s">
        <v>365</v>
      </c>
      <c r="H66" s="25" t="s">
        <v>366</v>
      </c>
      <c r="I66" s="25" t="s">
        <v>357</v>
      </c>
      <c r="J66" s="33" t="s">
        <v>487</v>
      </c>
    </row>
    <row r="67" ht="42" customHeight="1" spans="1:10">
      <c r="A67" s="167" t="s">
        <v>336</v>
      </c>
      <c r="B67" s="25" t="s">
        <v>488</v>
      </c>
      <c r="C67" s="25" t="s">
        <v>352</v>
      </c>
      <c r="D67" s="25" t="s">
        <v>353</v>
      </c>
      <c r="E67" s="33" t="s">
        <v>489</v>
      </c>
      <c r="F67" s="25" t="s">
        <v>355</v>
      </c>
      <c r="G67" s="33">
        <v>14</v>
      </c>
      <c r="H67" s="25" t="s">
        <v>490</v>
      </c>
      <c r="I67" s="25" t="s">
        <v>357</v>
      </c>
      <c r="J67" s="33" t="s">
        <v>491</v>
      </c>
    </row>
    <row r="68" ht="42" customHeight="1" spans="1:10">
      <c r="A68" s="167" t="s">
        <v>336</v>
      </c>
      <c r="B68" s="25" t="s">
        <v>492</v>
      </c>
      <c r="C68" s="25" t="s">
        <v>352</v>
      </c>
      <c r="D68" s="25" t="s">
        <v>362</v>
      </c>
      <c r="E68" s="33" t="s">
        <v>493</v>
      </c>
      <c r="F68" s="25" t="s">
        <v>355</v>
      </c>
      <c r="G68" s="33" t="s">
        <v>397</v>
      </c>
      <c r="H68" s="25" t="s">
        <v>366</v>
      </c>
      <c r="I68" s="25" t="s">
        <v>357</v>
      </c>
      <c r="J68" s="33" t="s">
        <v>494</v>
      </c>
    </row>
    <row r="69" ht="42" customHeight="1" spans="1:10">
      <c r="A69" s="167" t="s">
        <v>336</v>
      </c>
      <c r="B69" s="25" t="s">
        <v>492</v>
      </c>
      <c r="C69" s="25" t="s">
        <v>352</v>
      </c>
      <c r="D69" s="25" t="s">
        <v>362</v>
      </c>
      <c r="E69" s="33" t="s">
        <v>495</v>
      </c>
      <c r="F69" s="25" t="s">
        <v>355</v>
      </c>
      <c r="G69" s="33" t="s">
        <v>365</v>
      </c>
      <c r="H69" s="25" t="s">
        <v>366</v>
      </c>
      <c r="I69" s="25" t="s">
        <v>357</v>
      </c>
      <c r="J69" s="33" t="s">
        <v>496</v>
      </c>
    </row>
    <row r="70" ht="42" customHeight="1" spans="1:10">
      <c r="A70" s="167" t="s">
        <v>336</v>
      </c>
      <c r="B70" s="25" t="s">
        <v>492</v>
      </c>
      <c r="C70" s="25" t="s">
        <v>352</v>
      </c>
      <c r="D70" s="25" t="s">
        <v>368</v>
      </c>
      <c r="E70" s="33" t="s">
        <v>369</v>
      </c>
      <c r="F70" s="25" t="s">
        <v>355</v>
      </c>
      <c r="G70" s="33" t="s">
        <v>370</v>
      </c>
      <c r="H70" s="25" t="s">
        <v>371</v>
      </c>
      <c r="I70" s="25" t="s">
        <v>357</v>
      </c>
      <c r="J70" s="33" t="s">
        <v>412</v>
      </c>
    </row>
    <row r="71" ht="42" customHeight="1" spans="1:10">
      <c r="A71" s="167" t="s">
        <v>336</v>
      </c>
      <c r="B71" s="25" t="s">
        <v>492</v>
      </c>
      <c r="C71" s="25" t="s">
        <v>352</v>
      </c>
      <c r="D71" s="25" t="s">
        <v>374</v>
      </c>
      <c r="E71" s="33" t="s">
        <v>375</v>
      </c>
      <c r="F71" s="25" t="s">
        <v>376</v>
      </c>
      <c r="G71" s="33" t="s">
        <v>377</v>
      </c>
      <c r="H71" s="25" t="s">
        <v>378</v>
      </c>
      <c r="I71" s="25" t="s">
        <v>357</v>
      </c>
      <c r="J71" s="33" t="s">
        <v>379</v>
      </c>
    </row>
    <row r="72" ht="42" customHeight="1" spans="1:10">
      <c r="A72" s="167" t="s">
        <v>336</v>
      </c>
      <c r="B72" s="25" t="s">
        <v>492</v>
      </c>
      <c r="C72" s="25" t="s">
        <v>380</v>
      </c>
      <c r="D72" s="25" t="s">
        <v>454</v>
      </c>
      <c r="E72" s="33" t="s">
        <v>497</v>
      </c>
      <c r="F72" s="25" t="s">
        <v>364</v>
      </c>
      <c r="G72" s="33" t="s">
        <v>93</v>
      </c>
      <c r="H72" s="25" t="s">
        <v>371</v>
      </c>
      <c r="I72" s="25" t="s">
        <v>357</v>
      </c>
      <c r="J72" s="33" t="s">
        <v>498</v>
      </c>
    </row>
    <row r="73" ht="42" customHeight="1" spans="1:10">
      <c r="A73" s="167" t="s">
        <v>336</v>
      </c>
      <c r="B73" s="25" t="s">
        <v>492</v>
      </c>
      <c r="C73" s="25" t="s">
        <v>386</v>
      </c>
      <c r="D73" s="25" t="s">
        <v>387</v>
      </c>
      <c r="E73" s="33" t="s">
        <v>499</v>
      </c>
      <c r="F73" s="25" t="s">
        <v>355</v>
      </c>
      <c r="G73" s="33" t="s">
        <v>365</v>
      </c>
      <c r="H73" s="25" t="s">
        <v>366</v>
      </c>
      <c r="I73" s="25" t="s">
        <v>357</v>
      </c>
      <c r="J73" s="33" t="s">
        <v>500</v>
      </c>
    </row>
    <row r="74" ht="42" customHeight="1" spans="1:10">
      <c r="A74" s="167" t="s">
        <v>322</v>
      </c>
      <c r="B74" s="25" t="s">
        <v>501</v>
      </c>
      <c r="C74" s="25" t="s">
        <v>352</v>
      </c>
      <c r="D74" s="25" t="s">
        <v>353</v>
      </c>
      <c r="E74" s="33" t="s">
        <v>502</v>
      </c>
      <c r="F74" s="25" t="s">
        <v>364</v>
      </c>
      <c r="G74" s="33">
        <v>60</v>
      </c>
      <c r="H74" s="25" t="s">
        <v>444</v>
      </c>
      <c r="I74" s="25" t="s">
        <v>357</v>
      </c>
      <c r="J74" s="33" t="s">
        <v>503</v>
      </c>
    </row>
    <row r="75" ht="42" customHeight="1" spans="1:10">
      <c r="A75" s="167" t="s">
        <v>322</v>
      </c>
      <c r="B75" s="25" t="s">
        <v>504</v>
      </c>
      <c r="C75" s="25" t="s">
        <v>352</v>
      </c>
      <c r="D75" s="25" t="s">
        <v>362</v>
      </c>
      <c r="E75" s="33" t="s">
        <v>446</v>
      </c>
      <c r="F75" s="25" t="s">
        <v>364</v>
      </c>
      <c r="G75" s="33" t="s">
        <v>365</v>
      </c>
      <c r="H75" s="25" t="s">
        <v>366</v>
      </c>
      <c r="I75" s="25" t="s">
        <v>357</v>
      </c>
      <c r="J75" s="33" t="s">
        <v>411</v>
      </c>
    </row>
    <row r="76" ht="42" customHeight="1" spans="1:10">
      <c r="A76" s="167" t="s">
        <v>322</v>
      </c>
      <c r="B76" s="25" t="s">
        <v>504</v>
      </c>
      <c r="C76" s="25" t="s">
        <v>352</v>
      </c>
      <c r="D76" s="25" t="s">
        <v>368</v>
      </c>
      <c r="E76" s="33" t="s">
        <v>369</v>
      </c>
      <c r="F76" s="25" t="s">
        <v>355</v>
      </c>
      <c r="G76" s="33" t="s">
        <v>370</v>
      </c>
      <c r="H76" s="25" t="s">
        <v>505</v>
      </c>
      <c r="I76" s="25" t="s">
        <v>372</v>
      </c>
      <c r="J76" s="33" t="s">
        <v>412</v>
      </c>
    </row>
    <row r="77" ht="42" customHeight="1" spans="1:10">
      <c r="A77" s="167" t="s">
        <v>322</v>
      </c>
      <c r="B77" s="25" t="s">
        <v>504</v>
      </c>
      <c r="C77" s="25" t="s">
        <v>352</v>
      </c>
      <c r="D77" s="25" t="s">
        <v>374</v>
      </c>
      <c r="E77" s="33" t="s">
        <v>375</v>
      </c>
      <c r="F77" s="25" t="s">
        <v>376</v>
      </c>
      <c r="G77" s="33" t="s">
        <v>377</v>
      </c>
      <c r="H77" s="25" t="s">
        <v>378</v>
      </c>
      <c r="I77" s="25" t="s">
        <v>357</v>
      </c>
      <c r="J77" s="33" t="s">
        <v>379</v>
      </c>
    </row>
    <row r="78" ht="42" customHeight="1" spans="1:10">
      <c r="A78" s="167" t="s">
        <v>322</v>
      </c>
      <c r="B78" s="25" t="s">
        <v>504</v>
      </c>
      <c r="C78" s="25" t="s">
        <v>380</v>
      </c>
      <c r="D78" s="25" t="s">
        <v>454</v>
      </c>
      <c r="E78" s="33" t="s">
        <v>455</v>
      </c>
      <c r="F78" s="25" t="s">
        <v>355</v>
      </c>
      <c r="G78" s="33" t="s">
        <v>506</v>
      </c>
      <c r="H78" s="25" t="s">
        <v>384</v>
      </c>
      <c r="I78" s="25" t="s">
        <v>372</v>
      </c>
      <c r="J78" s="33" t="s">
        <v>455</v>
      </c>
    </row>
    <row r="79" ht="42" customHeight="1" spans="1:10">
      <c r="A79" s="167" t="s">
        <v>322</v>
      </c>
      <c r="B79" s="25" t="s">
        <v>504</v>
      </c>
      <c r="C79" s="25" t="s">
        <v>386</v>
      </c>
      <c r="D79" s="25" t="s">
        <v>387</v>
      </c>
      <c r="E79" s="33" t="s">
        <v>507</v>
      </c>
      <c r="F79" s="25" t="s">
        <v>364</v>
      </c>
      <c r="G79" s="33" t="s">
        <v>365</v>
      </c>
      <c r="H79" s="25" t="s">
        <v>366</v>
      </c>
      <c r="I79" s="25" t="s">
        <v>357</v>
      </c>
      <c r="J79" s="33" t="s">
        <v>508</v>
      </c>
    </row>
    <row r="80" ht="42" customHeight="1" spans="1:10">
      <c r="A80" s="167" t="s">
        <v>320</v>
      </c>
      <c r="B80" s="25" t="s">
        <v>509</v>
      </c>
      <c r="C80" s="25" t="s">
        <v>352</v>
      </c>
      <c r="D80" s="25" t="s">
        <v>353</v>
      </c>
      <c r="E80" s="33" t="s">
        <v>510</v>
      </c>
      <c r="F80" s="25" t="s">
        <v>364</v>
      </c>
      <c r="G80" s="33" t="s">
        <v>84</v>
      </c>
      <c r="H80" s="25" t="s">
        <v>511</v>
      </c>
      <c r="I80" s="25" t="s">
        <v>357</v>
      </c>
      <c r="J80" s="33" t="s">
        <v>512</v>
      </c>
    </row>
    <row r="81" ht="42" customHeight="1" spans="1:10">
      <c r="A81" s="167" t="s">
        <v>320</v>
      </c>
      <c r="B81" s="25" t="s">
        <v>509</v>
      </c>
      <c r="C81" s="25" t="s">
        <v>352</v>
      </c>
      <c r="D81" s="25" t="s">
        <v>353</v>
      </c>
      <c r="E81" s="33" t="s">
        <v>513</v>
      </c>
      <c r="F81" s="25" t="s">
        <v>364</v>
      </c>
      <c r="G81" s="33" t="s">
        <v>397</v>
      </c>
      <c r="H81" s="25" t="s">
        <v>514</v>
      </c>
      <c r="I81" s="25" t="s">
        <v>357</v>
      </c>
      <c r="J81" s="33" t="s">
        <v>515</v>
      </c>
    </row>
    <row r="82" ht="42" customHeight="1" spans="1:10">
      <c r="A82" s="167" t="s">
        <v>320</v>
      </c>
      <c r="B82" s="25" t="s">
        <v>509</v>
      </c>
      <c r="C82" s="25" t="s">
        <v>352</v>
      </c>
      <c r="D82" s="25" t="s">
        <v>353</v>
      </c>
      <c r="E82" s="33" t="s">
        <v>516</v>
      </c>
      <c r="F82" s="25" t="s">
        <v>364</v>
      </c>
      <c r="G82" s="33" t="s">
        <v>478</v>
      </c>
      <c r="H82" s="25" t="s">
        <v>444</v>
      </c>
      <c r="I82" s="25" t="s">
        <v>357</v>
      </c>
      <c r="J82" s="33" t="s">
        <v>517</v>
      </c>
    </row>
    <row r="83" ht="42" customHeight="1" spans="1:10">
      <c r="A83" s="167" t="s">
        <v>320</v>
      </c>
      <c r="B83" s="25" t="s">
        <v>509</v>
      </c>
      <c r="C83" s="25" t="s">
        <v>352</v>
      </c>
      <c r="D83" s="25" t="s">
        <v>353</v>
      </c>
      <c r="E83" s="33" t="s">
        <v>518</v>
      </c>
      <c r="F83" s="25" t="s">
        <v>364</v>
      </c>
      <c r="G83" s="33">
        <v>1000</v>
      </c>
      <c r="H83" s="25" t="s">
        <v>519</v>
      </c>
      <c r="I83" s="25" t="s">
        <v>357</v>
      </c>
      <c r="J83" s="33" t="s">
        <v>520</v>
      </c>
    </row>
    <row r="84" ht="42" customHeight="1" spans="1:10">
      <c r="A84" s="167" t="s">
        <v>320</v>
      </c>
      <c r="B84" s="25" t="s">
        <v>509</v>
      </c>
      <c r="C84" s="25" t="s">
        <v>352</v>
      </c>
      <c r="D84" s="25" t="s">
        <v>353</v>
      </c>
      <c r="E84" s="33" t="s">
        <v>521</v>
      </c>
      <c r="F84" s="25" t="s">
        <v>364</v>
      </c>
      <c r="G84" s="33">
        <v>1000</v>
      </c>
      <c r="H84" s="25" t="s">
        <v>408</v>
      </c>
      <c r="I84" s="25" t="s">
        <v>357</v>
      </c>
      <c r="J84" s="33" t="s">
        <v>522</v>
      </c>
    </row>
    <row r="85" ht="42" customHeight="1" spans="1:10">
      <c r="A85" s="167" t="s">
        <v>320</v>
      </c>
      <c r="B85" s="25" t="s">
        <v>509</v>
      </c>
      <c r="C85" s="25" t="s">
        <v>352</v>
      </c>
      <c r="D85" s="25" t="s">
        <v>353</v>
      </c>
      <c r="E85" s="33" t="s">
        <v>523</v>
      </c>
      <c r="F85" s="25" t="s">
        <v>364</v>
      </c>
      <c r="G85" s="33" t="s">
        <v>397</v>
      </c>
      <c r="H85" s="25" t="s">
        <v>514</v>
      </c>
      <c r="I85" s="25" t="s">
        <v>357</v>
      </c>
      <c r="J85" s="33" t="s">
        <v>524</v>
      </c>
    </row>
    <row r="86" ht="42" customHeight="1" spans="1:10">
      <c r="A86" s="167" t="s">
        <v>320</v>
      </c>
      <c r="B86" s="25" t="s">
        <v>509</v>
      </c>
      <c r="C86" s="25" t="s">
        <v>352</v>
      </c>
      <c r="D86" s="25" t="s">
        <v>362</v>
      </c>
      <c r="E86" s="33" t="s">
        <v>446</v>
      </c>
      <c r="F86" s="25" t="s">
        <v>364</v>
      </c>
      <c r="G86" s="33" t="s">
        <v>365</v>
      </c>
      <c r="H86" s="25" t="s">
        <v>366</v>
      </c>
      <c r="I86" s="25" t="s">
        <v>357</v>
      </c>
      <c r="J86" s="33" t="s">
        <v>411</v>
      </c>
    </row>
    <row r="87" ht="42" customHeight="1" spans="1:10">
      <c r="A87" s="167" t="s">
        <v>320</v>
      </c>
      <c r="B87" s="25" t="s">
        <v>509</v>
      </c>
      <c r="C87" s="25" t="s">
        <v>352</v>
      </c>
      <c r="D87" s="25" t="s">
        <v>368</v>
      </c>
      <c r="E87" s="33" t="s">
        <v>369</v>
      </c>
      <c r="F87" s="25" t="s">
        <v>355</v>
      </c>
      <c r="G87" s="33" t="s">
        <v>370</v>
      </c>
      <c r="H87" s="25" t="s">
        <v>371</v>
      </c>
      <c r="I87" s="25" t="s">
        <v>372</v>
      </c>
      <c r="J87" s="33" t="s">
        <v>412</v>
      </c>
    </row>
    <row r="88" ht="42" customHeight="1" spans="1:10">
      <c r="A88" s="167" t="s">
        <v>320</v>
      </c>
      <c r="B88" s="25" t="s">
        <v>509</v>
      </c>
      <c r="C88" s="25" t="s">
        <v>352</v>
      </c>
      <c r="D88" s="25" t="s">
        <v>374</v>
      </c>
      <c r="E88" s="33" t="s">
        <v>375</v>
      </c>
      <c r="F88" s="25" t="s">
        <v>376</v>
      </c>
      <c r="G88" s="33" t="s">
        <v>377</v>
      </c>
      <c r="H88" s="25" t="s">
        <v>378</v>
      </c>
      <c r="I88" s="25" t="s">
        <v>357</v>
      </c>
      <c r="J88" s="33" t="s">
        <v>379</v>
      </c>
    </row>
    <row r="89" ht="42" customHeight="1" spans="1:10">
      <c r="A89" s="167" t="s">
        <v>320</v>
      </c>
      <c r="B89" s="25" t="s">
        <v>509</v>
      </c>
      <c r="C89" s="25" t="s">
        <v>380</v>
      </c>
      <c r="D89" s="25" t="s">
        <v>381</v>
      </c>
      <c r="E89" s="33" t="s">
        <v>525</v>
      </c>
      <c r="F89" s="25" t="s">
        <v>355</v>
      </c>
      <c r="G89" s="33" t="s">
        <v>414</v>
      </c>
      <c r="H89" s="25" t="s">
        <v>384</v>
      </c>
      <c r="I89" s="25" t="s">
        <v>372</v>
      </c>
      <c r="J89" s="33" t="s">
        <v>526</v>
      </c>
    </row>
    <row r="90" ht="42" customHeight="1" spans="1:10">
      <c r="A90" s="167" t="s">
        <v>320</v>
      </c>
      <c r="B90" s="25" t="s">
        <v>509</v>
      </c>
      <c r="C90" s="25" t="s">
        <v>386</v>
      </c>
      <c r="D90" s="25" t="s">
        <v>387</v>
      </c>
      <c r="E90" s="33" t="s">
        <v>527</v>
      </c>
      <c r="F90" s="25" t="s">
        <v>364</v>
      </c>
      <c r="G90" s="33" t="s">
        <v>365</v>
      </c>
      <c r="H90" s="25" t="s">
        <v>366</v>
      </c>
      <c r="I90" s="25" t="s">
        <v>357</v>
      </c>
      <c r="J90" s="33" t="s">
        <v>528</v>
      </c>
    </row>
    <row r="91" ht="42" customHeight="1" spans="1:10">
      <c r="A91" s="167" t="s">
        <v>324</v>
      </c>
      <c r="B91" s="25" t="s">
        <v>529</v>
      </c>
      <c r="C91" s="25" t="s">
        <v>352</v>
      </c>
      <c r="D91" s="25" t="s">
        <v>353</v>
      </c>
      <c r="E91" s="33" t="s">
        <v>530</v>
      </c>
      <c r="F91" s="25" t="s">
        <v>364</v>
      </c>
      <c r="G91" s="33" t="s">
        <v>95</v>
      </c>
      <c r="H91" s="25" t="s">
        <v>444</v>
      </c>
      <c r="I91" s="25" t="s">
        <v>357</v>
      </c>
      <c r="J91" s="33" t="s">
        <v>531</v>
      </c>
    </row>
    <row r="92" ht="42" customHeight="1" spans="1:10">
      <c r="A92" s="167" t="s">
        <v>324</v>
      </c>
      <c r="B92" s="25" t="s">
        <v>532</v>
      </c>
      <c r="C92" s="25" t="s">
        <v>352</v>
      </c>
      <c r="D92" s="25" t="s">
        <v>362</v>
      </c>
      <c r="E92" s="33" t="s">
        <v>533</v>
      </c>
      <c r="F92" s="25" t="s">
        <v>364</v>
      </c>
      <c r="G92" s="33" t="s">
        <v>365</v>
      </c>
      <c r="H92" s="25" t="s">
        <v>366</v>
      </c>
      <c r="I92" s="25" t="s">
        <v>357</v>
      </c>
      <c r="J92" s="33" t="s">
        <v>534</v>
      </c>
    </row>
    <row r="93" ht="42" customHeight="1" spans="1:10">
      <c r="A93" s="167" t="s">
        <v>324</v>
      </c>
      <c r="B93" s="25" t="s">
        <v>532</v>
      </c>
      <c r="C93" s="25" t="s">
        <v>352</v>
      </c>
      <c r="D93" s="25" t="s">
        <v>362</v>
      </c>
      <c r="E93" s="33" t="s">
        <v>535</v>
      </c>
      <c r="F93" s="25" t="s">
        <v>364</v>
      </c>
      <c r="G93" s="33" t="s">
        <v>365</v>
      </c>
      <c r="H93" s="25" t="s">
        <v>366</v>
      </c>
      <c r="I93" s="25" t="s">
        <v>357</v>
      </c>
      <c r="J93" s="33" t="s">
        <v>536</v>
      </c>
    </row>
    <row r="94" ht="42" customHeight="1" spans="1:10">
      <c r="A94" s="167" t="s">
        <v>324</v>
      </c>
      <c r="B94" s="25" t="s">
        <v>532</v>
      </c>
      <c r="C94" s="25" t="s">
        <v>352</v>
      </c>
      <c r="D94" s="25" t="s">
        <v>368</v>
      </c>
      <c r="E94" s="33" t="s">
        <v>537</v>
      </c>
      <c r="F94" s="25" t="s">
        <v>355</v>
      </c>
      <c r="G94" s="33" t="s">
        <v>370</v>
      </c>
      <c r="H94" s="25" t="s">
        <v>505</v>
      </c>
      <c r="I94" s="25" t="s">
        <v>372</v>
      </c>
      <c r="J94" s="33" t="s">
        <v>538</v>
      </c>
    </row>
    <row r="95" ht="42" customHeight="1" spans="1:10">
      <c r="A95" s="167" t="s">
        <v>324</v>
      </c>
      <c r="B95" s="25" t="s">
        <v>532</v>
      </c>
      <c r="C95" s="25" t="s">
        <v>352</v>
      </c>
      <c r="D95" s="25" t="s">
        <v>374</v>
      </c>
      <c r="E95" s="33" t="s">
        <v>375</v>
      </c>
      <c r="F95" s="25" t="s">
        <v>376</v>
      </c>
      <c r="G95" s="33" t="s">
        <v>377</v>
      </c>
      <c r="H95" s="25" t="s">
        <v>378</v>
      </c>
      <c r="I95" s="25" t="s">
        <v>357</v>
      </c>
      <c r="J95" s="33" t="s">
        <v>379</v>
      </c>
    </row>
    <row r="96" ht="42" customHeight="1" spans="1:10">
      <c r="A96" s="167" t="s">
        <v>324</v>
      </c>
      <c r="B96" s="25" t="s">
        <v>532</v>
      </c>
      <c r="C96" s="25" t="s">
        <v>380</v>
      </c>
      <c r="D96" s="25" t="s">
        <v>381</v>
      </c>
      <c r="E96" s="33" t="s">
        <v>539</v>
      </c>
      <c r="F96" s="25" t="s">
        <v>364</v>
      </c>
      <c r="G96" s="33" t="s">
        <v>540</v>
      </c>
      <c r="H96" s="25" t="s">
        <v>366</v>
      </c>
      <c r="I96" s="25" t="s">
        <v>357</v>
      </c>
      <c r="J96" s="33" t="s">
        <v>541</v>
      </c>
    </row>
    <row r="97" ht="42" customHeight="1" spans="1:10">
      <c r="A97" s="167" t="s">
        <v>324</v>
      </c>
      <c r="B97" s="25" t="s">
        <v>532</v>
      </c>
      <c r="C97" s="25" t="s">
        <v>380</v>
      </c>
      <c r="D97" s="25" t="s">
        <v>454</v>
      </c>
      <c r="E97" s="33" t="s">
        <v>542</v>
      </c>
      <c r="F97" s="25" t="s">
        <v>364</v>
      </c>
      <c r="G97" s="33" t="s">
        <v>543</v>
      </c>
      <c r="H97" s="25" t="s">
        <v>366</v>
      </c>
      <c r="I97" s="25" t="s">
        <v>357</v>
      </c>
      <c r="J97" s="33" t="s">
        <v>544</v>
      </c>
    </row>
    <row r="98" ht="42" customHeight="1" spans="1:10">
      <c r="A98" s="167" t="s">
        <v>324</v>
      </c>
      <c r="B98" s="25" t="s">
        <v>532</v>
      </c>
      <c r="C98" s="25" t="s">
        <v>386</v>
      </c>
      <c r="D98" s="25" t="s">
        <v>387</v>
      </c>
      <c r="E98" s="33" t="s">
        <v>545</v>
      </c>
      <c r="F98" s="25" t="s">
        <v>364</v>
      </c>
      <c r="G98" s="33" t="s">
        <v>365</v>
      </c>
      <c r="H98" s="25" t="s">
        <v>366</v>
      </c>
      <c r="I98" s="25" t="s">
        <v>357</v>
      </c>
      <c r="J98" s="33" t="s">
        <v>546</v>
      </c>
    </row>
    <row r="99" ht="42" customHeight="1" spans="1:10">
      <c r="A99" s="167" t="s">
        <v>316</v>
      </c>
      <c r="B99" s="25" t="s">
        <v>547</v>
      </c>
      <c r="C99" s="25" t="s">
        <v>352</v>
      </c>
      <c r="D99" s="25" t="s">
        <v>353</v>
      </c>
      <c r="E99" s="33" t="s">
        <v>548</v>
      </c>
      <c r="F99" s="25" t="s">
        <v>364</v>
      </c>
      <c r="G99" s="33" t="s">
        <v>84</v>
      </c>
      <c r="H99" s="25" t="s">
        <v>549</v>
      </c>
      <c r="I99" s="25" t="s">
        <v>357</v>
      </c>
      <c r="J99" s="33" t="s">
        <v>550</v>
      </c>
    </row>
    <row r="100" ht="42" customHeight="1" spans="1:10">
      <c r="A100" s="167" t="s">
        <v>316</v>
      </c>
      <c r="B100" s="25" t="s">
        <v>547</v>
      </c>
      <c r="C100" s="25" t="s">
        <v>352</v>
      </c>
      <c r="D100" s="25" t="s">
        <v>362</v>
      </c>
      <c r="E100" s="33" t="s">
        <v>446</v>
      </c>
      <c r="F100" s="25" t="s">
        <v>364</v>
      </c>
      <c r="G100" s="33" t="s">
        <v>365</v>
      </c>
      <c r="H100" s="25" t="s">
        <v>366</v>
      </c>
      <c r="I100" s="25" t="s">
        <v>357</v>
      </c>
      <c r="J100" s="33" t="s">
        <v>411</v>
      </c>
    </row>
    <row r="101" ht="42" customHeight="1" spans="1:10">
      <c r="A101" s="167" t="s">
        <v>316</v>
      </c>
      <c r="B101" s="25" t="s">
        <v>547</v>
      </c>
      <c r="C101" s="25" t="s">
        <v>352</v>
      </c>
      <c r="D101" s="25" t="s">
        <v>368</v>
      </c>
      <c r="E101" s="33" t="s">
        <v>551</v>
      </c>
      <c r="F101" s="25" t="s">
        <v>355</v>
      </c>
      <c r="G101" s="33" t="s">
        <v>370</v>
      </c>
      <c r="H101" s="25" t="s">
        <v>371</v>
      </c>
      <c r="I101" s="25" t="s">
        <v>372</v>
      </c>
      <c r="J101" s="33" t="s">
        <v>552</v>
      </c>
    </row>
    <row r="102" ht="42" customHeight="1" spans="1:10">
      <c r="A102" s="167" t="s">
        <v>316</v>
      </c>
      <c r="B102" s="25" t="s">
        <v>547</v>
      </c>
      <c r="C102" s="25" t="s">
        <v>352</v>
      </c>
      <c r="D102" s="25" t="s">
        <v>374</v>
      </c>
      <c r="E102" s="33" t="s">
        <v>375</v>
      </c>
      <c r="F102" s="25" t="s">
        <v>376</v>
      </c>
      <c r="G102" s="33" t="s">
        <v>377</v>
      </c>
      <c r="H102" s="25" t="s">
        <v>378</v>
      </c>
      <c r="I102" s="25" t="s">
        <v>357</v>
      </c>
      <c r="J102" s="33" t="s">
        <v>379</v>
      </c>
    </row>
    <row r="103" ht="42" customHeight="1" spans="1:10">
      <c r="A103" s="167" t="s">
        <v>316</v>
      </c>
      <c r="B103" s="25" t="s">
        <v>547</v>
      </c>
      <c r="C103" s="25" t="s">
        <v>380</v>
      </c>
      <c r="D103" s="25" t="s">
        <v>381</v>
      </c>
      <c r="E103" s="33" t="s">
        <v>553</v>
      </c>
      <c r="F103" s="25" t="s">
        <v>355</v>
      </c>
      <c r="G103" s="33" t="s">
        <v>414</v>
      </c>
      <c r="H103" s="25" t="s">
        <v>371</v>
      </c>
      <c r="I103" s="25" t="s">
        <v>372</v>
      </c>
      <c r="J103" s="33" t="s">
        <v>554</v>
      </c>
    </row>
    <row r="104" ht="42" customHeight="1" spans="1:10">
      <c r="A104" s="167" t="s">
        <v>316</v>
      </c>
      <c r="B104" s="25" t="s">
        <v>547</v>
      </c>
      <c r="C104" s="25" t="s">
        <v>386</v>
      </c>
      <c r="D104" s="25" t="s">
        <v>387</v>
      </c>
      <c r="E104" s="33" t="s">
        <v>555</v>
      </c>
      <c r="F104" s="25" t="s">
        <v>364</v>
      </c>
      <c r="G104" s="33" t="s">
        <v>365</v>
      </c>
      <c r="H104" s="25" t="s">
        <v>366</v>
      </c>
      <c r="I104" s="25" t="s">
        <v>357</v>
      </c>
      <c r="J104" s="33" t="s">
        <v>556</v>
      </c>
    </row>
    <row r="105" ht="42" customHeight="1" spans="1:10">
      <c r="A105" s="167" t="s">
        <v>316</v>
      </c>
      <c r="B105" s="25" t="s">
        <v>547</v>
      </c>
      <c r="C105" s="25" t="s">
        <v>386</v>
      </c>
      <c r="D105" s="25" t="s">
        <v>387</v>
      </c>
      <c r="E105" s="33" t="s">
        <v>557</v>
      </c>
      <c r="F105" s="25" t="s">
        <v>364</v>
      </c>
      <c r="G105" s="33" t="s">
        <v>365</v>
      </c>
      <c r="H105" s="25" t="s">
        <v>366</v>
      </c>
      <c r="I105" s="25" t="s">
        <v>357</v>
      </c>
      <c r="J105" s="33" t="s">
        <v>558</v>
      </c>
    </row>
    <row r="106" ht="42" customHeight="1" spans="1:10">
      <c r="A106" s="167" t="s">
        <v>340</v>
      </c>
      <c r="B106" s="25" t="s">
        <v>559</v>
      </c>
      <c r="C106" s="25" t="s">
        <v>352</v>
      </c>
      <c r="D106" s="25" t="s">
        <v>353</v>
      </c>
      <c r="E106" s="33" t="s">
        <v>560</v>
      </c>
      <c r="F106" s="25" t="s">
        <v>364</v>
      </c>
      <c r="G106" s="33" t="s">
        <v>84</v>
      </c>
      <c r="H106" s="25" t="s">
        <v>356</v>
      </c>
      <c r="I106" s="25" t="s">
        <v>357</v>
      </c>
      <c r="J106" s="33" t="s">
        <v>561</v>
      </c>
    </row>
    <row r="107" ht="42" customHeight="1" spans="1:10">
      <c r="A107" s="167" t="s">
        <v>340</v>
      </c>
      <c r="B107" s="25" t="s">
        <v>562</v>
      </c>
      <c r="C107" s="25" t="s">
        <v>352</v>
      </c>
      <c r="D107" s="25" t="s">
        <v>353</v>
      </c>
      <c r="E107" s="33" t="s">
        <v>563</v>
      </c>
      <c r="F107" s="25" t="s">
        <v>364</v>
      </c>
      <c r="G107" s="33" t="s">
        <v>564</v>
      </c>
      <c r="H107" s="25" t="s">
        <v>519</v>
      </c>
      <c r="I107" s="25" t="s">
        <v>357</v>
      </c>
      <c r="J107" s="33" t="s">
        <v>565</v>
      </c>
    </row>
    <row r="108" ht="42" customHeight="1" spans="1:10">
      <c r="A108" s="167" t="s">
        <v>340</v>
      </c>
      <c r="B108" s="25" t="s">
        <v>562</v>
      </c>
      <c r="C108" s="25" t="s">
        <v>352</v>
      </c>
      <c r="D108" s="25" t="s">
        <v>362</v>
      </c>
      <c r="E108" s="33" t="s">
        <v>566</v>
      </c>
      <c r="F108" s="25" t="s">
        <v>364</v>
      </c>
      <c r="G108" s="33" t="s">
        <v>365</v>
      </c>
      <c r="H108" s="25" t="s">
        <v>366</v>
      </c>
      <c r="I108" s="25" t="s">
        <v>357</v>
      </c>
      <c r="J108" s="33" t="s">
        <v>567</v>
      </c>
    </row>
    <row r="109" ht="42" customHeight="1" spans="1:10">
      <c r="A109" s="167" t="s">
        <v>340</v>
      </c>
      <c r="B109" s="25" t="s">
        <v>562</v>
      </c>
      <c r="C109" s="25" t="s">
        <v>352</v>
      </c>
      <c r="D109" s="25" t="s">
        <v>362</v>
      </c>
      <c r="E109" s="33" t="s">
        <v>568</v>
      </c>
      <c r="F109" s="25" t="s">
        <v>364</v>
      </c>
      <c r="G109" s="33" t="s">
        <v>365</v>
      </c>
      <c r="H109" s="25" t="s">
        <v>366</v>
      </c>
      <c r="I109" s="25" t="s">
        <v>357</v>
      </c>
      <c r="J109" s="33" t="s">
        <v>569</v>
      </c>
    </row>
    <row r="110" ht="42" customHeight="1" spans="1:10">
      <c r="A110" s="167" t="s">
        <v>340</v>
      </c>
      <c r="B110" s="25" t="s">
        <v>562</v>
      </c>
      <c r="C110" s="25" t="s">
        <v>352</v>
      </c>
      <c r="D110" s="25" t="s">
        <v>362</v>
      </c>
      <c r="E110" s="33" t="s">
        <v>570</v>
      </c>
      <c r="F110" s="25" t="s">
        <v>364</v>
      </c>
      <c r="G110" s="33" t="s">
        <v>365</v>
      </c>
      <c r="H110" s="25" t="s">
        <v>366</v>
      </c>
      <c r="I110" s="25" t="s">
        <v>357</v>
      </c>
      <c r="J110" s="33" t="s">
        <v>571</v>
      </c>
    </row>
    <row r="111" ht="42" customHeight="1" spans="1:10">
      <c r="A111" s="167" t="s">
        <v>340</v>
      </c>
      <c r="B111" s="25" t="s">
        <v>562</v>
      </c>
      <c r="C111" s="25" t="s">
        <v>352</v>
      </c>
      <c r="D111" s="25" t="s">
        <v>368</v>
      </c>
      <c r="E111" s="33" t="s">
        <v>369</v>
      </c>
      <c r="F111" s="25" t="s">
        <v>364</v>
      </c>
      <c r="G111" s="33" t="s">
        <v>370</v>
      </c>
      <c r="H111" s="25" t="s">
        <v>505</v>
      </c>
      <c r="I111" s="25" t="s">
        <v>357</v>
      </c>
      <c r="J111" s="33" t="s">
        <v>412</v>
      </c>
    </row>
    <row r="112" ht="42" customHeight="1" spans="1:10">
      <c r="A112" s="167" t="s">
        <v>340</v>
      </c>
      <c r="B112" s="25" t="s">
        <v>562</v>
      </c>
      <c r="C112" s="25" t="s">
        <v>352</v>
      </c>
      <c r="D112" s="25" t="s">
        <v>374</v>
      </c>
      <c r="E112" s="33" t="s">
        <v>375</v>
      </c>
      <c r="F112" s="25" t="s">
        <v>376</v>
      </c>
      <c r="G112" s="33" t="s">
        <v>377</v>
      </c>
      <c r="H112" s="25" t="s">
        <v>378</v>
      </c>
      <c r="I112" s="25" t="s">
        <v>357</v>
      </c>
      <c r="J112" s="33" t="s">
        <v>379</v>
      </c>
    </row>
    <row r="113" ht="42" customHeight="1" spans="1:10">
      <c r="A113" s="167" t="s">
        <v>340</v>
      </c>
      <c r="B113" s="25" t="s">
        <v>562</v>
      </c>
      <c r="C113" s="25" t="s">
        <v>380</v>
      </c>
      <c r="D113" s="25" t="s">
        <v>454</v>
      </c>
      <c r="E113" s="33" t="s">
        <v>572</v>
      </c>
      <c r="F113" s="25" t="s">
        <v>355</v>
      </c>
      <c r="G113" s="33" t="s">
        <v>414</v>
      </c>
      <c r="H113" s="25" t="s">
        <v>384</v>
      </c>
      <c r="I113" s="25" t="s">
        <v>372</v>
      </c>
      <c r="J113" s="33" t="s">
        <v>572</v>
      </c>
    </row>
    <row r="114" ht="42" customHeight="1" spans="1:10">
      <c r="A114" s="167" t="s">
        <v>340</v>
      </c>
      <c r="B114" s="25" t="s">
        <v>562</v>
      </c>
      <c r="C114" s="25" t="s">
        <v>386</v>
      </c>
      <c r="D114" s="25" t="s">
        <v>387</v>
      </c>
      <c r="E114" s="33" t="s">
        <v>573</v>
      </c>
      <c r="F114" s="25" t="s">
        <v>364</v>
      </c>
      <c r="G114" s="33" t="s">
        <v>365</v>
      </c>
      <c r="H114" s="25" t="s">
        <v>366</v>
      </c>
      <c r="I114" s="25" t="s">
        <v>357</v>
      </c>
      <c r="J114" s="33" t="s">
        <v>574</v>
      </c>
    </row>
    <row r="115" ht="42" customHeight="1" spans="1:10">
      <c r="A115" s="167" t="s">
        <v>318</v>
      </c>
      <c r="B115" s="25" t="s">
        <v>575</v>
      </c>
      <c r="C115" s="25" t="s">
        <v>352</v>
      </c>
      <c r="D115" s="25" t="s">
        <v>353</v>
      </c>
      <c r="E115" s="33" t="s">
        <v>576</v>
      </c>
      <c r="F115" s="25" t="s">
        <v>355</v>
      </c>
      <c r="G115" s="33" t="s">
        <v>84</v>
      </c>
      <c r="H115" s="25" t="s">
        <v>514</v>
      </c>
      <c r="I115" s="25" t="s">
        <v>357</v>
      </c>
      <c r="J115" s="33" t="s">
        <v>577</v>
      </c>
    </row>
    <row r="116" ht="42" customHeight="1" spans="1:10">
      <c r="A116" s="167" t="s">
        <v>318</v>
      </c>
      <c r="B116" s="25" t="s">
        <v>578</v>
      </c>
      <c r="C116" s="25" t="s">
        <v>352</v>
      </c>
      <c r="D116" s="25" t="s">
        <v>353</v>
      </c>
      <c r="E116" s="33" t="s">
        <v>579</v>
      </c>
      <c r="F116" s="25" t="s">
        <v>355</v>
      </c>
      <c r="G116" s="33" t="s">
        <v>84</v>
      </c>
      <c r="H116" s="25" t="s">
        <v>452</v>
      </c>
      <c r="I116" s="25" t="s">
        <v>357</v>
      </c>
      <c r="J116" s="33" t="s">
        <v>580</v>
      </c>
    </row>
    <row r="117" ht="42" customHeight="1" spans="1:10">
      <c r="A117" s="167" t="s">
        <v>318</v>
      </c>
      <c r="B117" s="25" t="s">
        <v>578</v>
      </c>
      <c r="C117" s="25" t="s">
        <v>352</v>
      </c>
      <c r="D117" s="25" t="s">
        <v>362</v>
      </c>
      <c r="E117" s="33" t="s">
        <v>446</v>
      </c>
      <c r="F117" s="25" t="s">
        <v>364</v>
      </c>
      <c r="G117" s="33" t="s">
        <v>365</v>
      </c>
      <c r="H117" s="25" t="s">
        <v>366</v>
      </c>
      <c r="I117" s="25" t="s">
        <v>357</v>
      </c>
      <c r="J117" s="33" t="s">
        <v>411</v>
      </c>
    </row>
    <row r="118" ht="42" customHeight="1" spans="1:10">
      <c r="A118" s="167" t="s">
        <v>318</v>
      </c>
      <c r="B118" s="25" t="s">
        <v>578</v>
      </c>
      <c r="C118" s="25" t="s">
        <v>352</v>
      </c>
      <c r="D118" s="25" t="s">
        <v>368</v>
      </c>
      <c r="E118" s="33" t="s">
        <v>369</v>
      </c>
      <c r="F118" s="25" t="s">
        <v>355</v>
      </c>
      <c r="G118" s="33" t="s">
        <v>370</v>
      </c>
      <c r="H118" s="25" t="s">
        <v>371</v>
      </c>
      <c r="I118" s="25" t="s">
        <v>372</v>
      </c>
      <c r="J118" s="33" t="s">
        <v>412</v>
      </c>
    </row>
    <row r="119" ht="42" customHeight="1" spans="1:10">
      <c r="A119" s="167" t="s">
        <v>318</v>
      </c>
      <c r="B119" s="25" t="s">
        <v>578</v>
      </c>
      <c r="C119" s="25" t="s">
        <v>352</v>
      </c>
      <c r="D119" s="25" t="s">
        <v>374</v>
      </c>
      <c r="E119" s="33" t="s">
        <v>375</v>
      </c>
      <c r="F119" s="25" t="s">
        <v>376</v>
      </c>
      <c r="G119" s="33" t="s">
        <v>377</v>
      </c>
      <c r="H119" s="25" t="s">
        <v>378</v>
      </c>
      <c r="I119" s="25" t="s">
        <v>357</v>
      </c>
      <c r="J119" s="33" t="s">
        <v>379</v>
      </c>
    </row>
    <row r="120" ht="42" customHeight="1" spans="1:10">
      <c r="A120" s="167" t="s">
        <v>318</v>
      </c>
      <c r="B120" s="25" t="s">
        <v>578</v>
      </c>
      <c r="C120" s="25" t="s">
        <v>380</v>
      </c>
      <c r="D120" s="25" t="s">
        <v>381</v>
      </c>
      <c r="E120" s="33" t="s">
        <v>581</v>
      </c>
      <c r="F120" s="25" t="s">
        <v>355</v>
      </c>
      <c r="G120" s="33" t="s">
        <v>582</v>
      </c>
      <c r="H120" s="25" t="s">
        <v>384</v>
      </c>
      <c r="I120" s="25" t="s">
        <v>372</v>
      </c>
      <c r="J120" s="33" t="s">
        <v>583</v>
      </c>
    </row>
    <row r="121" ht="42" customHeight="1" spans="1:10">
      <c r="A121" s="167" t="s">
        <v>318</v>
      </c>
      <c r="B121" s="25" t="s">
        <v>578</v>
      </c>
      <c r="C121" s="25" t="s">
        <v>386</v>
      </c>
      <c r="D121" s="25" t="s">
        <v>387</v>
      </c>
      <c r="E121" s="33" t="s">
        <v>584</v>
      </c>
      <c r="F121" s="25" t="s">
        <v>364</v>
      </c>
      <c r="G121" s="33" t="s">
        <v>365</v>
      </c>
      <c r="H121" s="25" t="s">
        <v>366</v>
      </c>
      <c r="I121" s="25" t="s">
        <v>357</v>
      </c>
      <c r="J121" s="33" t="s">
        <v>585</v>
      </c>
    </row>
    <row r="122" ht="42" customHeight="1" spans="1:10">
      <c r="A122" s="167" t="s">
        <v>308</v>
      </c>
      <c r="B122" s="25" t="s">
        <v>586</v>
      </c>
      <c r="C122" s="25" t="s">
        <v>352</v>
      </c>
      <c r="D122" s="25" t="s">
        <v>353</v>
      </c>
      <c r="E122" s="33" t="s">
        <v>587</v>
      </c>
      <c r="F122" s="25" t="s">
        <v>355</v>
      </c>
      <c r="G122" s="33" t="s">
        <v>87</v>
      </c>
      <c r="H122" s="25" t="s">
        <v>511</v>
      </c>
      <c r="I122" s="25" t="s">
        <v>357</v>
      </c>
      <c r="J122" s="33" t="s">
        <v>588</v>
      </c>
    </row>
    <row r="123" ht="42" customHeight="1" spans="1:10">
      <c r="A123" s="167" t="s">
        <v>308</v>
      </c>
      <c r="B123" s="25" t="s">
        <v>589</v>
      </c>
      <c r="C123" s="25" t="s">
        <v>352</v>
      </c>
      <c r="D123" s="25" t="s">
        <v>362</v>
      </c>
      <c r="E123" s="33" t="s">
        <v>363</v>
      </c>
      <c r="F123" s="25" t="s">
        <v>364</v>
      </c>
      <c r="G123" s="33" t="s">
        <v>365</v>
      </c>
      <c r="H123" s="25" t="s">
        <v>366</v>
      </c>
      <c r="I123" s="25" t="s">
        <v>357</v>
      </c>
      <c r="J123" s="33" t="s">
        <v>411</v>
      </c>
    </row>
    <row r="124" ht="42" customHeight="1" spans="1:10">
      <c r="A124" s="167" t="s">
        <v>308</v>
      </c>
      <c r="B124" s="25" t="s">
        <v>589</v>
      </c>
      <c r="C124" s="25" t="s">
        <v>352</v>
      </c>
      <c r="D124" s="25" t="s">
        <v>368</v>
      </c>
      <c r="E124" s="33" t="s">
        <v>590</v>
      </c>
      <c r="F124" s="25" t="s">
        <v>355</v>
      </c>
      <c r="G124" s="33" t="s">
        <v>370</v>
      </c>
      <c r="H124" s="25" t="s">
        <v>371</v>
      </c>
      <c r="I124" s="25" t="s">
        <v>372</v>
      </c>
      <c r="J124" s="33" t="s">
        <v>412</v>
      </c>
    </row>
    <row r="125" ht="42" customHeight="1" spans="1:10">
      <c r="A125" s="167" t="s">
        <v>308</v>
      </c>
      <c r="B125" s="25" t="s">
        <v>589</v>
      </c>
      <c r="C125" s="25" t="s">
        <v>352</v>
      </c>
      <c r="D125" s="25" t="s">
        <v>368</v>
      </c>
      <c r="E125" s="33" t="s">
        <v>591</v>
      </c>
      <c r="F125" s="25" t="s">
        <v>355</v>
      </c>
      <c r="G125" s="33" t="s">
        <v>370</v>
      </c>
      <c r="H125" s="25" t="s">
        <v>371</v>
      </c>
      <c r="I125" s="25" t="s">
        <v>372</v>
      </c>
      <c r="J125" s="33" t="s">
        <v>412</v>
      </c>
    </row>
    <row r="126" ht="42" customHeight="1" spans="1:10">
      <c r="A126" s="167" t="s">
        <v>308</v>
      </c>
      <c r="B126" s="25" t="s">
        <v>589</v>
      </c>
      <c r="C126" s="25" t="s">
        <v>352</v>
      </c>
      <c r="D126" s="25" t="s">
        <v>368</v>
      </c>
      <c r="E126" s="33" t="s">
        <v>592</v>
      </c>
      <c r="F126" s="25" t="s">
        <v>355</v>
      </c>
      <c r="G126" s="33" t="s">
        <v>370</v>
      </c>
      <c r="H126" s="25" t="s">
        <v>371</v>
      </c>
      <c r="I126" s="25" t="s">
        <v>372</v>
      </c>
      <c r="J126" s="33" t="s">
        <v>412</v>
      </c>
    </row>
    <row r="127" ht="42" customHeight="1" spans="1:10">
      <c r="A127" s="167" t="s">
        <v>308</v>
      </c>
      <c r="B127" s="25" t="s">
        <v>589</v>
      </c>
      <c r="C127" s="25" t="s">
        <v>352</v>
      </c>
      <c r="D127" s="25" t="s">
        <v>368</v>
      </c>
      <c r="E127" s="33" t="s">
        <v>593</v>
      </c>
      <c r="F127" s="25" t="s">
        <v>355</v>
      </c>
      <c r="G127" s="33" t="s">
        <v>370</v>
      </c>
      <c r="H127" s="25" t="s">
        <v>371</v>
      </c>
      <c r="I127" s="25" t="s">
        <v>372</v>
      </c>
      <c r="J127" s="33" t="s">
        <v>412</v>
      </c>
    </row>
    <row r="128" ht="42" customHeight="1" spans="1:10">
      <c r="A128" s="167" t="s">
        <v>308</v>
      </c>
      <c r="B128" s="25" t="s">
        <v>589</v>
      </c>
      <c r="C128" s="25" t="s">
        <v>352</v>
      </c>
      <c r="D128" s="25" t="s">
        <v>368</v>
      </c>
      <c r="E128" s="33" t="s">
        <v>594</v>
      </c>
      <c r="F128" s="25" t="s">
        <v>355</v>
      </c>
      <c r="G128" s="33" t="s">
        <v>370</v>
      </c>
      <c r="H128" s="25" t="s">
        <v>371</v>
      </c>
      <c r="I128" s="25" t="s">
        <v>372</v>
      </c>
      <c r="J128" s="33" t="s">
        <v>412</v>
      </c>
    </row>
    <row r="129" ht="42" customHeight="1" spans="1:10">
      <c r="A129" s="167" t="s">
        <v>308</v>
      </c>
      <c r="B129" s="25" t="s">
        <v>589</v>
      </c>
      <c r="C129" s="25" t="s">
        <v>352</v>
      </c>
      <c r="D129" s="25" t="s">
        <v>374</v>
      </c>
      <c r="E129" s="33" t="s">
        <v>375</v>
      </c>
      <c r="F129" s="25" t="s">
        <v>376</v>
      </c>
      <c r="G129" s="33" t="s">
        <v>377</v>
      </c>
      <c r="H129" s="25" t="s">
        <v>378</v>
      </c>
      <c r="I129" s="25" t="s">
        <v>357</v>
      </c>
      <c r="J129" s="33" t="s">
        <v>379</v>
      </c>
    </row>
    <row r="130" ht="42" customHeight="1" spans="1:10">
      <c r="A130" s="167" t="s">
        <v>308</v>
      </c>
      <c r="B130" s="25" t="s">
        <v>589</v>
      </c>
      <c r="C130" s="25" t="s">
        <v>380</v>
      </c>
      <c r="D130" s="25" t="s">
        <v>381</v>
      </c>
      <c r="E130" s="33" t="s">
        <v>595</v>
      </c>
      <c r="F130" s="25" t="s">
        <v>355</v>
      </c>
      <c r="G130" s="33" t="s">
        <v>414</v>
      </c>
      <c r="H130" s="25" t="s">
        <v>384</v>
      </c>
      <c r="I130" s="25" t="s">
        <v>372</v>
      </c>
      <c r="J130" s="33" t="s">
        <v>596</v>
      </c>
    </row>
    <row r="131" ht="42" customHeight="1" spans="1:10">
      <c r="A131" s="167" t="s">
        <v>308</v>
      </c>
      <c r="B131" s="25" t="s">
        <v>589</v>
      </c>
      <c r="C131" s="25" t="s">
        <v>386</v>
      </c>
      <c r="D131" s="25" t="s">
        <v>387</v>
      </c>
      <c r="E131" s="33" t="s">
        <v>597</v>
      </c>
      <c r="F131" s="25" t="s">
        <v>355</v>
      </c>
      <c r="G131" s="33" t="s">
        <v>365</v>
      </c>
      <c r="H131" s="25" t="s">
        <v>366</v>
      </c>
      <c r="I131" s="25" t="s">
        <v>372</v>
      </c>
      <c r="J131" s="33" t="s">
        <v>598</v>
      </c>
    </row>
  </sheetData>
  <mergeCells count="34">
    <mergeCell ref="A2:J2"/>
    <mergeCell ref="A3:H3"/>
    <mergeCell ref="A8:A14"/>
    <mergeCell ref="A15:A20"/>
    <mergeCell ref="A21:A26"/>
    <mergeCell ref="A27:A36"/>
    <mergeCell ref="A37:A44"/>
    <mergeCell ref="A45:A50"/>
    <mergeCell ref="A51:A58"/>
    <mergeCell ref="A59:A66"/>
    <mergeCell ref="A67:A73"/>
    <mergeCell ref="A74:A79"/>
    <mergeCell ref="A80:A90"/>
    <mergeCell ref="A91:A98"/>
    <mergeCell ref="A99:A105"/>
    <mergeCell ref="A106:A114"/>
    <mergeCell ref="A115:A121"/>
    <mergeCell ref="A122:A131"/>
    <mergeCell ref="B8:B14"/>
    <mergeCell ref="B15:B20"/>
    <mergeCell ref="B21:B26"/>
    <mergeCell ref="B27:B36"/>
    <mergeCell ref="B37:B44"/>
    <mergeCell ref="B45:B50"/>
    <mergeCell ref="B51:B58"/>
    <mergeCell ref="B59:B66"/>
    <mergeCell ref="B67:B73"/>
    <mergeCell ref="B74:B79"/>
    <mergeCell ref="B80:B90"/>
    <mergeCell ref="B91:B98"/>
    <mergeCell ref="B99:B105"/>
    <mergeCell ref="B106:B114"/>
    <mergeCell ref="B115:B121"/>
    <mergeCell ref="B122:B131"/>
  </mergeCells>
  <printOptions horizontalCentered="1"/>
  <pageMargins left="0.393055555555556" right="0.432638888888889" top="0.720138888888889" bottom="0.720138888888889" header="0" footer="0"/>
  <pageSetup paperSize="9" scale="4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cp:lastModifiedBy>
  <dcterms:created xsi:type="dcterms:W3CDTF">2025-02-08T01:33:00Z</dcterms:created>
  <dcterms:modified xsi:type="dcterms:W3CDTF">2025-02-18T10:07:45Z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962C20F19A9D4EC395F849BE75A8A2A1_12</vt:lpwstr>
  </property>
</Properties>
</file>