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21"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10" hidden="1">部门政府采购预算表07!$A$7:$S$22</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7" hidden="1">'部门项目支出预算表05-1'!$A$8:$W$50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<sst xmlns="http://schemas.openxmlformats.org/spreadsheetml/2006/main" count="3366" uniqueCount="858">
  <si>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</si>
  <si>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</si>
  <si>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</si>
  <si>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</si>
  <si>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</si>
  <si>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</si>
  <si>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</si>
  <si>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</si>
  <si>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</si>
  <si>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</si>
  <si>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</si>
  <si>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</si>
  <si>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</si>
  <si>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</si>
  <si>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</si>
  <si>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</si>
  <si>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</si>
  <si>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</si>
  <si>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</si>
  <si>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</si>
  <si>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</si>
  <si>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</si>
  <si>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</si>
  <si>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</si>
  <si>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</si>
  <si>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</si>
  <si>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</si>
  <si>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</si>
  <si>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</si>
  <si>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</si>
  <si>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</si>
  <si>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</si>
  <si>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</si>
  <si>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</si>
  <si>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</si>
  <si>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</si>
  <si>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</si>
  <si>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</si>
  <si>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</si>
  <si>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</si>
  <si>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</si>
  <si>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</si>
  <si>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</si>
  <si>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</si>
  <si>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</si>
  <si>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</si>
  <si>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</si>
  <si>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</si>
  <si>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</si>
  <si>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</si>
  <si>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</si>
  <si>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</si>
  <si>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</si>
  <si>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</si>
  <si>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</si>
  <si>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</si>
  <si>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</si>
  <si>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</si>
  <si>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</si>
  <si>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</si>
  <si>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</si>
  <si>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</si>
  <si>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</si>
  <si>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</si>
  <si>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</si>
  <si>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</si>
  <si>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</si>
  <si>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</si>
  <si>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</si>
  <si>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204</t>
  </si>
  <si>
    <t>中国（云南）自由贸易试验区昆明片区经济发展部\昆明经济技术开发区经济发展部</t>
  </si>
  <si>
    <t>204001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</si>
  <si>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</si>
  <si>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</si>
  <si>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</si>
  <si>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</si>
  <si>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</si>
  <si>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</si>
  <si>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</si>
  <si>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</si>
  <si>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</si>
  <si>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</si>
  <si>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</si>
  <si>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</si>
  <si>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</si>
  <si>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</si>
  <si>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</si>
  <si>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</si>
  <si>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</si>
  <si>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</si>
  <si>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</si>
  <si>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</si>
  <si>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</si>
  <si>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</si>
  <si>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</si>
  <si>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</si>
  <si>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</si>
  <si>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</si>
  <si>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</si>
  <si>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</si>
  <si>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20104</t>
  </si>
  <si>
    <t>发展与改革事务</t>
  </si>
  <si>
    <t>2010402</t>
  </si>
  <si>
    <t>一般行政管理事务</t>
  </si>
  <si>
    <t>2010404</t>
  </si>
  <si>
    <t>战略规划与实施</t>
  </si>
  <si>
    <t>2010406</t>
  </si>
  <si>
    <t>社会事业发展规划</t>
  </si>
  <si>
    <t>2010408</t>
  </si>
  <si>
    <t>物价管理</t>
  </si>
  <si>
    <t>2010499</t>
  </si>
  <si>
    <t>其他发展与改革事务支出</t>
  </si>
  <si>
    <t>20105</t>
  </si>
  <si>
    <t>统计信息事务</t>
  </si>
  <si>
    <t>2010502</t>
  </si>
  <si>
    <t>2010505</t>
  </si>
  <si>
    <t>专项统计业务</t>
  </si>
  <si>
    <t>222</t>
  </si>
  <si>
    <t>粮油物资储备支出</t>
  </si>
  <si>
    <t>22201</t>
  </si>
  <si>
    <t>粮油物资事务</t>
  </si>
  <si>
    <t>2220102</t>
  </si>
  <si>
    <t>22204</t>
  </si>
  <si>
    <t>粮油储备</t>
  </si>
  <si>
    <t>2220401</t>
  </si>
  <si>
    <t>储备粮油补贴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</si>
  <si>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</si>
  <si>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</si>
  <si>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</si>
  <si>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</si>
  <si>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</si>
  <si>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</si>
  <si>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</si>
  <si>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</si>
  <si>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</si>
  <si>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</si>
  <si>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</si>
  <si>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</si>
  <si>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</si>
  <si>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</si>
  <si>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</si>
  <si>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</si>
  <si>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</si>
  <si>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</si>
  <si>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</si>
  <si>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</si>
  <si>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</si>
  <si>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</si>
  <si>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</si>
  <si>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</si>
  <si>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</si>
  <si>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</si>
  <si>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</si>
  <si>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</si>
  <si>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</si>
  <si>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</si>
  <si>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</si>
  <si>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</si>
  <si>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</si>
  <si>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</si>
  <si>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</si>
  <si>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</si>
  <si>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</si>
  <si>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</si>
  <si>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</si>
  <si>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</si>
  <si>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</si>
  <si>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</si>
  <si>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</si>
  <si>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</si>
  <si>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</si>
  <si>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</si>
  <si>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</si>
  <si>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单位名称：中国（云南）自由贸易试验区昆明片区经济发展部\昆明经济技术开发区经济发展部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</si>
  <si>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</si>
  <si>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</si>
  <si>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</si>
  <si>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</si>
  <si>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</si>
  <si>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</si>
  <si>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</si>
  <si>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</si>
  <si>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</si>
  <si>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</si>
  <si>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</si>
  <si>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</si>
  <si>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</si>
  <si>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</si>
  <si>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</si>
  <si>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</si>
  <si>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</si>
  <si>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</si>
  <si>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备注：我单位不涉及基本支出，本表数据为空，主要因为我单位属于管委会内设机构，人员支出由管委会统一编报。</t>
  </si>
  <si>
    <t>预算05-1表</t>
  </si>
  <si>
    <t>项目分类</t>
  </si>
  <si>
    <t>项目单位</t>
  </si>
  <si>
    <t>经济科目编码</t>
  </si>
  <si>
    <t>经济科目名称</t>
  </si>
  <si>
    <t>本年拨款</t>
  </si>
  <si>
    <t>其中：本次下达</t>
  </si>
  <si>
    <t>专项业务类</t>
  </si>
  <si>
    <t>530184210000000000865</t>
  </si>
  <si>
    <t>日常工作经费</t>
  </si>
  <si>
    <t>30201</t>
  </si>
  <si>
    <t>办公费</t>
  </si>
  <si>
    <t>30202</t>
  </si>
  <si>
    <t>印刷费</t>
  </si>
  <si>
    <t>30211</t>
  </si>
  <si>
    <t>差旅费</t>
  </si>
  <si>
    <t>30216</t>
  </si>
  <si>
    <t>培训费</t>
  </si>
  <si>
    <t>30217</t>
  </si>
  <si>
    <t>30226</t>
  </si>
  <si>
    <t>劳务费</t>
  </si>
  <si>
    <t>30227</t>
  </si>
  <si>
    <t>委托业务费</t>
  </si>
  <si>
    <t>31002</t>
  </si>
  <si>
    <t>办公设备购置</t>
  </si>
  <si>
    <t>530184210000000001010</t>
  </si>
  <si>
    <t>统计企业新升规奖励经费</t>
  </si>
  <si>
    <t>31204</t>
  </si>
  <si>
    <t>费用补贴</t>
  </si>
  <si>
    <t>530184210000000001017</t>
  </si>
  <si>
    <t>涉案财物价格鉴证工作委托经费</t>
  </si>
  <si>
    <t>530184210000000001032</t>
  </si>
  <si>
    <t>粮食储备轮换经费</t>
  </si>
  <si>
    <t>530184210000000001204</t>
  </si>
  <si>
    <t>党建工作、群团工作经费</t>
  </si>
  <si>
    <t>530184211100000039260</t>
  </si>
  <si>
    <t>外部董事岗位津贴经费</t>
  </si>
  <si>
    <t>530184221100000450656</t>
  </si>
  <si>
    <t>解决国有企业历史遗留问题及改革成本经费</t>
  </si>
  <si>
    <t>30240</t>
  </si>
  <si>
    <t>税金及附加费用</t>
  </si>
  <si>
    <t>530184231100001141117</t>
  </si>
  <si>
    <t>服务业融资成本补贴资金</t>
  </si>
  <si>
    <t>530184231100001378321</t>
  </si>
  <si>
    <t>基层统计建设专项经费</t>
  </si>
  <si>
    <t>530184231100001422790</t>
  </si>
  <si>
    <t>粮食日常经费</t>
  </si>
  <si>
    <t>530184231100001422867</t>
  </si>
  <si>
    <t>投资奖励资金</t>
  </si>
  <si>
    <t>530184231100001441199</t>
  </si>
  <si>
    <t>“1+N”模式审计项目经费</t>
  </si>
  <si>
    <t>530184231100001441280</t>
  </si>
  <si>
    <t>国有企业工资总额清算和预算项目经费</t>
  </si>
  <si>
    <t>530184231100001449115</t>
  </si>
  <si>
    <t>项目包装策划咨询经费</t>
  </si>
  <si>
    <t>530184231100001449123</t>
  </si>
  <si>
    <t>自贸区发展建设专项资金项目经费</t>
  </si>
  <si>
    <t>530184231100001804298</t>
  </si>
  <si>
    <t>昆明经开区（自贸试验区昆明片区）产业规划编制经费</t>
  </si>
  <si>
    <t>530184231100001949270</t>
  </si>
  <si>
    <t>总体规划及规划环评编制资金</t>
  </si>
  <si>
    <t>530184231100002168019</t>
  </si>
  <si>
    <t>昆明经开区高质量发展对策建议课题研究经费</t>
  </si>
  <si>
    <t>530184241100002711283</t>
  </si>
  <si>
    <t>非同级财政拨款资金</t>
  </si>
  <si>
    <t>530184241100003139009</t>
  </si>
  <si>
    <t>昆明市中欧（亚）班列集结中心规划方案编制经费</t>
  </si>
  <si>
    <t>530184251100003578611</t>
  </si>
  <si>
    <t>经发部安全生产经费</t>
  </si>
  <si>
    <t>530184251100003581977</t>
  </si>
  <si>
    <t>“十五五”规划纲要编制专项经费</t>
  </si>
  <si>
    <t>530184251100003586206</t>
  </si>
  <si>
    <t>自贸专项资金项目谋划经费</t>
  </si>
  <si>
    <t>530184251100003586239</t>
  </si>
  <si>
    <t>服务业保存促增奖励资金</t>
  </si>
  <si>
    <t>530184251100003586533</t>
  </si>
  <si>
    <t>信用体系建设服务专项经费</t>
  </si>
  <si>
    <t>530184251100003846293</t>
  </si>
  <si>
    <t>国有企业年度财务与经营业绩审计经费</t>
  </si>
  <si>
    <t>事业发展类</t>
  </si>
  <si>
    <t>530184251100003843285</t>
  </si>
  <si>
    <t>机构运行经费</t>
  </si>
  <si>
    <t>预算05-2表</t>
  </si>
  <si>
    <t>项目年度绩效目标</t>
  </si>
  <si>
    <t>一级指标</t>
  </si>
  <si>
    <t>二级指标</t>
  </si>
  <si>
    <t>三级指标</t>
  </si>
  <si>
    <t>指标性质</t>
  </si>
  <si>
    <t>指标值</t>
  </si>
  <si>
    <t>度量单位</t>
  </si>
  <si>
    <t>指标属性</t>
  </si>
  <si>
    <t>指标内容</t>
  </si>
  <si>
    <t>根据昆明经开区（自贸试验区昆明片区）经济发展部关于印发促进产业高质量发展相关政策实施细则的通知，主要用于对经开区云南钢友工贸有限公司、云南点援微晶科技有限公司等在内的7家企业2024年社会规模以上企业固定资产投资奖励资金，2025年预计支付4213019.11元。</t>
  </si>
  <si>
    <t>产出指标</t>
  </si>
  <si>
    <t>数量指标</t>
  </si>
  <si>
    <t>预计奖励企业</t>
  </si>
  <si>
    <t>&gt;=</t>
  </si>
  <si>
    <t>家</t>
  </si>
  <si>
    <t>定量指标</t>
  </si>
  <si>
    <t>预计奖励企业7家</t>
  </si>
  <si>
    <t>根据昆明经开区（自贸试验区昆明片区）经济发展部关于印发促进产业高质量发展相关政策实施细则的通知，主要用于对经开区云南钢友工贸有限公司、云南点援微晶科技有限公司等在内的7家企业2023年社会规模以上企业固定资产投资奖励资金，2025年预计支付4213019.11元。</t>
  </si>
  <si>
    <t>质量指标</t>
  </si>
  <si>
    <t>计划目标完成率</t>
  </si>
  <si>
    <t>=</t>
  </si>
  <si>
    <t>100</t>
  </si>
  <si>
    <t>%</t>
  </si>
  <si>
    <t>计划目标完成率达100%</t>
  </si>
  <si>
    <t>时效指标</t>
  </si>
  <si>
    <t>完成年初计划工作</t>
  </si>
  <si>
    <t>&lt;=</t>
  </si>
  <si>
    <t>2025年12月31日</t>
  </si>
  <si>
    <t>年</t>
  </si>
  <si>
    <t>2025年12月31日前完成年初计划工作</t>
  </si>
  <si>
    <t>成本指标</t>
  </si>
  <si>
    <t>经济成本指标</t>
  </si>
  <si>
    <t>4213100</t>
  </si>
  <si>
    <t>元</t>
  </si>
  <si>
    <t>计划成本内使用资金。</t>
  </si>
  <si>
    <t>效益指标</t>
  </si>
  <si>
    <t>经济效益</t>
  </si>
  <si>
    <t>促进项目建设，拉动全区经济增长</t>
  </si>
  <si>
    <t>有效促进</t>
  </si>
  <si>
    <t>是/否</t>
  </si>
  <si>
    <t>定性指标</t>
  </si>
  <si>
    <t>有效促进项目建设，拉动全区经济增长</t>
  </si>
  <si>
    <t>社会效益</t>
  </si>
  <si>
    <t>项目建设完工投产，促进社会发展</t>
  </si>
  <si>
    <t>项目建设完工投产，有效促进社会发展</t>
  </si>
  <si>
    <t>可持续影响</t>
  </si>
  <si>
    <t>持续促进扶持增量和优化存量相结合、普惠政策与特惠政策相结合</t>
  </si>
  <si>
    <t>持续促进</t>
  </si>
  <si>
    <t>满意度指标</t>
  </si>
  <si>
    <t>服务对象满意度</t>
  </si>
  <si>
    <t>受益企业满意度</t>
  </si>
  <si>
    <t>80</t>
  </si>
  <si>
    <t>受益企业满意度达到80%以上</t>
  </si>
  <si>
    <t>解决问题时用于补足管委会未实缴的注册资本金等。</t>
  </si>
  <si>
    <t>解决历史遗留问题</t>
  </si>
  <si>
    <t>项</t>
  </si>
  <si>
    <t>解决1项历史遗留问题</t>
  </si>
  <si>
    <t>完成国有企业公司制改革</t>
  </si>
  <si>
    <t>完成1家国有企业公司制改革</t>
  </si>
  <si>
    <t>达到国资委要求</t>
  </si>
  <si>
    <t>资金拨付</t>
  </si>
  <si>
    <t>2025年1月-12月</t>
  </si>
  <si>
    <t>2024年1-12月完成资金拨付</t>
  </si>
  <si>
    <t>200000</t>
  </si>
  <si>
    <t>预算总成本控制在200,000.00元以内</t>
  </si>
  <si>
    <t>逐步解决国有企业历史遗留问题，扫清企业发展体制机制障碍，释放企业发展活力，促进社会和谐发展</t>
  </si>
  <si>
    <t>有效优化</t>
  </si>
  <si>
    <t>持续健全现代企业制度，释放企业发展活力</t>
  </si>
  <si>
    <t>持续推动</t>
  </si>
  <si>
    <t>群众满意度</t>
  </si>
  <si>
    <t>&gt;</t>
  </si>
  <si>
    <t>群众满意度达到80%以上</t>
  </si>
  <si>
    <t>企业满意度</t>
  </si>
  <si>
    <t>企业满意度达到80%以上</t>
  </si>
  <si>
    <t>据《昆明市人民政府办公室关于做好劳动力调查工作 的通知》要求，我部积极开展劳动力调查相关工作，此项工作上级会下拨工作经费，2024年上级下拨经费合计为101500元。本年申请申报10万元，预计进行2次宣传用品采购。其他项目经费40万元。</t>
  </si>
  <si>
    <t>宣传用品采购次数</t>
  </si>
  <si>
    <t>次</t>
  </si>
  <si>
    <t>反映宣传用品采购次数</t>
  </si>
  <si>
    <t>采购验收合格率</t>
  </si>
  <si>
    <t>反映新产品采购验收情况</t>
  </si>
  <si>
    <t>按计划完成各项工作</t>
  </si>
  <si>
    <t>反映工作计划完成情况</t>
  </si>
  <si>
    <t>500000</t>
  </si>
  <si>
    <t>反映预算支出情况</t>
  </si>
  <si>
    <t>加大宣传力度，不断提高劳动力调查社会知晓率</t>
  </si>
  <si>
    <t>提高</t>
  </si>
  <si>
    <t>及时准确的反映城乡劳动力资源、就业和失业人口总量、结构和分布情况，完善就业失业统计监测调查体系</t>
  </si>
  <si>
    <t>完善</t>
  </si>
  <si>
    <t>受益对象满意度</t>
  </si>
  <si>
    <t>85</t>
  </si>
  <si>
    <t>受益对象满意度85%以上</t>
  </si>
  <si>
    <t>根据主任办公会会议纪要（暂未提交上会）以及“十四五”规划纲要预算情况（2020年第9期党工委会纪要同意增加预算194万元），预计2025年需预算170万元，用于完成全区“十五五”规划纲要编制。</t>
  </si>
  <si>
    <t>研究报告数量</t>
  </si>
  <si>
    <t>1.00</t>
  </si>
  <si>
    <t>个</t>
  </si>
  <si>
    <t>反映形成最终研究报告个数。</t>
  </si>
  <si>
    <t>形成建议、意见条数</t>
  </si>
  <si>
    <t>条</t>
  </si>
  <si>
    <t>反映形成建议、意见的条数。</t>
  </si>
  <si>
    <t>按时完成工作目标</t>
  </si>
  <si>
    <t>2025年1-12月</t>
  </si>
  <si>
    <t>反映工作目标完成时效情况</t>
  </si>
  <si>
    <t>1,700,000.00</t>
  </si>
  <si>
    <t>反映预算资金使用情况</t>
  </si>
  <si>
    <t>推动“六个春城”建设</t>
  </si>
  <si>
    <t>有效推动</t>
  </si>
  <si>
    <t>反映推动“六个春城”建设情况</t>
  </si>
  <si>
    <t>切实当好全省经济社会发展排头兵，奋力推进中国式现代化昆明新实践</t>
  </si>
  <si>
    <t>有效推进</t>
  </si>
  <si>
    <t>反映推进中国式现代化昆明新实践情况</t>
  </si>
  <si>
    <t>90</t>
  </si>
  <si>
    <t>反映服务对象对政策研究工作的整体满意情况。</t>
  </si>
  <si>
    <t>开展日常统计业务工作，对企业、社区、街道、区级部门开展统计培训服务；按照管委会各项政策拨付街道、企业统计人员补贴；完成各项专项调查工作。按照省、市、区级相关政策及往年工作实际，本年申请预算258万元。</t>
  </si>
  <si>
    <t>培训人次</t>
  </si>
  <si>
    <t>800</t>
  </si>
  <si>
    <t>人次</t>
  </si>
  <si>
    <t>培训人次&gt;=800人次</t>
  </si>
  <si>
    <t>培训天数</t>
  </si>
  <si>
    <t>天</t>
  </si>
  <si>
    <t>培训天数&gt;=4天</t>
  </si>
  <si>
    <t>涉及社区个数</t>
  </si>
  <si>
    <t>24</t>
  </si>
  <si>
    <t>涉及社区个数=24个</t>
  </si>
  <si>
    <t>统计业务培训</t>
  </si>
  <si>
    <t>统计业务培训&gt;=2次</t>
  </si>
  <si>
    <t>达到限额企业</t>
  </si>
  <si>
    <t>156</t>
  </si>
  <si>
    <t>户</t>
  </si>
  <si>
    <t>达到限额企业&gt;=156户</t>
  </si>
  <si>
    <t>统计站数量</t>
  </si>
  <si>
    <t>统计站数量=5个</t>
  </si>
  <si>
    <t>达到上级部门工作目标要求</t>
  </si>
  <si>
    <t>优</t>
  </si>
  <si>
    <t>达到上级部门工作目标要求。</t>
  </si>
  <si>
    <t>按年初计划和安排有序组织</t>
  </si>
  <si>
    <t>2025年1月至12月</t>
  </si>
  <si>
    <t>2,580,000.00</t>
  </si>
  <si>
    <t>提高统计数据质量，真实反映经开区情况，实现园区营业收入正增长</t>
  </si>
  <si>
    <t>有效提高</t>
  </si>
  <si>
    <t>通过对“四上”培训，提高统计数据质量，真实反映经开区情况，实现园区营业收入正增长</t>
  </si>
  <si>
    <t>做好全区规下经济统计、劳动力统计和分析研判，为经开区发展提供更好统计服务</t>
  </si>
  <si>
    <t>持续推进全区统计工作有序进行，增强广大统计调查对象统计法制意识</t>
  </si>
  <si>
    <t>服务对象满意度达到80%以上</t>
  </si>
  <si>
    <t>统计人员满意度</t>
  </si>
  <si>
    <t>统计人员满意度达到80%以上</t>
  </si>
  <si>
    <t>根据《昆明经开区岁末年初安全生产“三个集中”专项行动工作方案》的通知，2025年申请预算5万元，用于委托第三方机构开展全区油气输送管线领域、新能源领域、粮食安全领域的安全监管检查。</t>
  </si>
  <si>
    <t>参与检查(核查)专家人数</t>
  </si>
  <si>
    <t>人</t>
  </si>
  <si>
    <t>反映参与检查（核查）专家人数</t>
  </si>
  <si>
    <t>完成检查数量</t>
  </si>
  <si>
    <t>户/季度</t>
  </si>
  <si>
    <t>反映完成检查核查企业数量</t>
  </si>
  <si>
    <t>检查（核查）任务完成率</t>
  </si>
  <si>
    <t>反映检查工作的执行情况。
检查任务完成率=实际完成检查（核查）任务数/计划完成检查（核查）任务数*100%</t>
  </si>
  <si>
    <t>101</t>
  </si>
  <si>
    <t>反映检查工作的执行情况。
检查任务完成率=实际完成检查（核查）任务数/计划完成检查（核查）任务数*101%</t>
  </si>
  <si>
    <t>50000</t>
  </si>
  <si>
    <t>检查（核查）结果公开率</t>
  </si>
  <si>
    <t>反映相关检查核查结果依法公开情况。
检查（核查）结果公开率=实际公开结果数量/应公开结果数量*100%</t>
  </si>
  <si>
    <t>安全生产</t>
  </si>
  <si>
    <t>有效保障</t>
  </si>
  <si>
    <t>反映有效保障区内油气管道、新能源领域、粮食安全的安全生产检查</t>
  </si>
  <si>
    <t>检查（核查）人员被投诉次数</t>
  </si>
  <si>
    <t>0</t>
  </si>
  <si>
    <t>反映服务对象对检查核查工作的整体满意情况。</t>
  </si>
  <si>
    <t>按照2023年政策申报测算金额187.42万元，预计2025年补贴200万元，2024年因预算不足未兑现应兑现的187.42万元，未兑现部分与2024年合计需纳入2025年预算387.42万元。</t>
  </si>
  <si>
    <t>获补对象数</t>
  </si>
  <si>
    <t>反映获补助人员、企业的数量情况，也适用补贴、资助等形式的补助。</t>
  </si>
  <si>
    <t>工作任务完成率</t>
  </si>
  <si>
    <t>反映项目工作任务完成质量，工作任务完成率=完成得工作任务数/总任务数*100%</t>
  </si>
  <si>
    <t>资金按时发放率</t>
  </si>
  <si>
    <t>60</t>
  </si>
  <si>
    <t>反映发放单位及时发放补助资金的情况。
发放及时率=在时限内发放企业户数/需发放补助总户数*100%</t>
  </si>
  <si>
    <t>3,874,200.00</t>
  </si>
  <si>
    <t>反映预算资金使用情况。</t>
  </si>
  <si>
    <t>促进服务行业发展，增强经济发展活力</t>
  </si>
  <si>
    <t>增强</t>
  </si>
  <si>
    <t>反映服务业融资成本补贴资金促进服务行业发展，增强经济发展活力</t>
  </si>
  <si>
    <t>企业发展积极性</t>
  </si>
  <si>
    <t>提升</t>
  </si>
  <si>
    <t>反映服务业融资成本补贴资金提升发放企业发展积极性</t>
  </si>
  <si>
    <t>受补助企业满意度</t>
  </si>
  <si>
    <t>反映获补助企业的满意程度。</t>
  </si>
  <si>
    <t>按照昆明市人民政府与昆明经济技术开发区管理委员会签订的《昆明市粮食安全行政首长责任制目标考核责任书》有关要求，根据《昆明市人民政府办公室关于进一步明确地方政府储备粮油规模的通知》要求，开展粮食储备和轮换工作，预计该项费用545万元。</t>
  </si>
  <si>
    <t>原粮储存规模</t>
  </si>
  <si>
    <t>8571</t>
  </si>
  <si>
    <t>吨</t>
  </si>
  <si>
    <t>反映原粮储存规模情况</t>
  </si>
  <si>
    <t>反映达到上级部门工作目标要求</t>
  </si>
  <si>
    <t>反映按年初计划、有序安排有序组织情况</t>
  </si>
  <si>
    <t>5450000</t>
  </si>
  <si>
    <t>保障我区粮食储备，完成粮食轮换工作，确保我区粮食安全</t>
  </si>
  <si>
    <t>持续保障</t>
  </si>
  <si>
    <t>反映持续保障我区粮食储备，完成粮食轮换工作，确保我区粮食安全</t>
  </si>
  <si>
    <t>保障未来突发严重自然灾害和特殊紧急状态下的粮油供应</t>
  </si>
  <si>
    <t>反映持续保障未来突发严重自然灾害和特殊紧急状态下的粮油供应</t>
  </si>
  <si>
    <t>辖区群众满意度</t>
  </si>
  <si>
    <t>反映辖区群众满意度程度</t>
  </si>
  <si>
    <t>按照党工委、管委会部署要求，为推动全区产业高质量发展，需完成产业发展规划编制工作。本次规划编制主要分三个层次进行：全区产业规划、重点行业发展“三年行动计划”、重点产业链实施方案。本年申请预算53.76万元，预计形成3条建议、意见。</t>
  </si>
  <si>
    <t>形成3条以上建议、意见。</t>
  </si>
  <si>
    <t>验收通过结果</t>
  </si>
  <si>
    <t>验收通过</t>
  </si>
  <si>
    <t>上报省、市相关部门，备案通过视为合格，不通过视为不合格</t>
  </si>
  <si>
    <t>537600.00</t>
  </si>
  <si>
    <t>研究全区产业发展和空间布局，明确各昆明经开区主导产业与发展重点</t>
  </si>
  <si>
    <t>有效明确</t>
  </si>
  <si>
    <t>推动全区产业高质量发展</t>
  </si>
  <si>
    <t>反映服务对象对政策研究工作的整体满意情况。
服务对象满意度=（对产业规划编制工作的整体满意的人数/问卷调查人数）*100%</t>
  </si>
  <si>
    <t>坚持重点产业促进和共性产业发展相结合、普惠政策与特惠政策相结合、扶持增量和优化存量相结合，构建我区产业高质量发展促进政策体系，兑现服务业（非科技服务业）企业新升规奖励资金。该项工作预计金额460万元（包含上年未拨付资金350万元）。</t>
  </si>
  <si>
    <t>服务业获补助企业数量</t>
  </si>
  <si>
    <t>服务业获补助企业数量11家</t>
  </si>
  <si>
    <t>4600000</t>
  </si>
  <si>
    <t>对区内符合条件的企业进行补助，鼓励园区企业做大做强，实现经济增长。</t>
  </si>
  <si>
    <t>构建我区产业高质量发展促进政策体系，为打造高标准高质量区域性城市的先行区提供保障。</t>
  </si>
  <si>
    <t>反映补助促进受助企业经营状况改善的情况。</t>
  </si>
  <si>
    <t>持续推进全区经济发展</t>
  </si>
  <si>
    <t>受益企业满意度为80%</t>
  </si>
  <si>
    <t>保障全部门日常运转。</t>
  </si>
  <si>
    <t>保障单位工作人员日常运转</t>
  </si>
  <si>
    <t>31</t>
  </si>
  <si>
    <t>反映保障单位工作人员日常运转人数</t>
  </si>
  <si>
    <t>保质保量完成各项工作</t>
  </si>
  <si>
    <t>保质保量完成工作</t>
  </si>
  <si>
    <t>按时完成工作任务</t>
  </si>
  <si>
    <t>反映按时完成工作任务时效情况</t>
  </si>
  <si>
    <t>165819</t>
  </si>
  <si>
    <t>打造诚信部门、高效部门、亲民部门和服务部门，促进部门职能转变</t>
  </si>
  <si>
    <t>有效提升</t>
  </si>
  <si>
    <t>反映有效提升打造诚信部门、高效部门、亲民部门和服务部门，促进部门职能转变</t>
  </si>
  <si>
    <t>加快新区建设，实现经济高质量发展</t>
  </si>
  <si>
    <t>持续加快</t>
  </si>
  <si>
    <t>反映持续加快新区建设，实现经济高质量发展</t>
  </si>
  <si>
    <t>工作人员满意度</t>
  </si>
  <si>
    <t>反映工作人员满意程度</t>
  </si>
  <si>
    <t>按照年度考核结果，依照《昆明市国资委监管企业外部董事津贴管理暂行办法》(昆国资发〔2013〕168号）及《昆明经济技术开发区区属国有企业外部董事管理评价办法（试行）》（昆经开资〔2017〕4号）的相关规定，兑付岗位津贴。规范昆明经开区国有资产监督管理委员会履行出资人职责的区属国有企业外部董事评价工作，促进外部董事履职行为规范化。</t>
  </si>
  <si>
    <t>完成外部董事年度考核人数</t>
  </si>
  <si>
    <t>完成3名外部董事的考核</t>
  </si>
  <si>
    <t>按照年度考核结果，依照《昆明市国资委监管企业外部董事津贴管理暂行办法》(昆国资发〔2013〕168号）及《昆明经济技术开发区区属国有企业外部董事管理评价办法（试行）》（昆经开资〔2017〕4号）的相关规定，兑付岗位津贴。规范昆明经开区国有资产管理委员会履行出资人职责的区属国有企业外部董事评价工作，促进外部董事履职行为规范化。</t>
  </si>
  <si>
    <t>达到上级部门工作目标要求，100%完成率</t>
  </si>
  <si>
    <t>拨付外部董事岗位津贴时间</t>
  </si>
  <si>
    <t>110000</t>
  </si>
  <si>
    <t>预算总额控制在11万元以内</t>
  </si>
  <si>
    <t>建立企业外部董事激励约束机制，促进外部董事履职行为规范化</t>
  </si>
  <si>
    <t>持续提高区属国有企业董事会决策规范化，加强国有资产监管</t>
  </si>
  <si>
    <t>外部董事满意度</t>
  </si>
  <si>
    <t>外部董事满意度大于80%.</t>
  </si>
  <si>
    <t>全面贯彻落实党的二十大和二十届三中全会精神，以习近平新时代中国特色社会主义思想为指导，牢固树立“四个意识"，坚定“四个自信"，坚决做到“两个维护"．按照全区“十四五”规划，促进我区经济高质量发展。综合协调各部门、各办室，做好文书、档案管理工作、后勤保障等工作；做好人大代表、政协委员意见、建议、提案等工作；保障全部门日常运转的耗材费、政策资料制作费、培训费、差旅费、专家评审等。</t>
  </si>
  <si>
    <t>购买复印纸数量</t>
  </si>
  <si>
    <t>件</t>
  </si>
  <si>
    <t>反映购买复印纸数量</t>
  </si>
  <si>
    <t>购买办公家具及设备种类</t>
  </si>
  <si>
    <t>种</t>
  </si>
  <si>
    <t>购买办公家具及设备种类（年度预计购买标签打印机、条码扫描器、仓储架、会议椅4种办公家具及设备）</t>
  </si>
  <si>
    <t>工作人员外出培训次数</t>
  </si>
  <si>
    <t>反映工作人员外出培训次数</t>
  </si>
  <si>
    <t>工作人员公务出差次数</t>
  </si>
  <si>
    <t>反映工作人员公务出差次数</t>
  </si>
  <si>
    <t>完成综合管理工作，最终顺利通过各级各类考核</t>
  </si>
  <si>
    <t>反映保质保量完成综合管理工作，最终顺利通过各级各类考核</t>
  </si>
  <si>
    <t>981,781.00</t>
  </si>
  <si>
    <t>提升部门执行力，带动经济发展</t>
  </si>
  <si>
    <t>反映有效提升部门执行力，带动经济发展</t>
  </si>
  <si>
    <t>加快新区建设，实现区经济、社会的跨越式发展</t>
  </si>
  <si>
    <t>反映持续加快新区建设，实现区经济、社会的跨越式发展</t>
  </si>
  <si>
    <t>反映服务对象满意程度</t>
  </si>
  <si>
    <t>根据《昆明市人民政府关于申报建设国家中欧（亚）班列集结中心的工作方案》要求，主要用于昆明市中欧（亚）班列集结中心建设总体规划编制。按照2024年底11次主任办公会会议纪要，项目预算95万元，需纳入2025年预算95万元。</t>
  </si>
  <si>
    <t>中欧（亚）班列（昆明）集结中心规划方案</t>
  </si>
  <si>
    <t>中欧（亚）班列（昆明）集结中心规划方案正式稿</t>
  </si>
  <si>
    <t>中欧（亚）班列（昆明）集结中心规划方案完成率</t>
  </si>
  <si>
    <t>完成中欧（亚）班列（昆明）集结中心规划方案编制工作</t>
  </si>
  <si>
    <t>中欧（亚）班列（昆明）集结中心规划方案完成及时性</t>
  </si>
  <si>
    <t>年-月-日</t>
  </si>
  <si>
    <t>按工作安排有序组织</t>
  </si>
  <si>
    <t>950000</t>
  </si>
  <si>
    <t>预算内使用资金</t>
  </si>
  <si>
    <t>《规划方案》对昆明市申请国家级中欧（亚）集结中心起到支撑作用</t>
  </si>
  <si>
    <t>'为昆明市建设中欧（亚）集结中心起到良好指导作用</t>
  </si>
  <si>
    <t>为昆明市建设中欧（亚）集结中心起到良好指导作用</t>
  </si>
  <si>
    <t>《规划方案》的引领作用</t>
  </si>
  <si>
    <t>明确中欧（亚）昆明集结中心的空间布局、建设任务、保障措施和重点项目</t>
  </si>
  <si>
    <t>为系统了解国家级经开区总体发展情况基础上，进一步厘清昆明经济技术开发区在高质量发展方面存在的问题与原因，并充分借鉴中西部地区典型国家级经开区的有益探索及经验，就昆明经开区如何通过进一步深化和扩大对外开放、强化科技创新、增强统筹协调等，以实现更高质量发展提出切实可行的对策建议，开展昆明经济技术开发区高质量发展对策建议研究课题。该课题总金额59.5万元，2025年课题结题后年需支付尾款17.85万元。</t>
  </si>
  <si>
    <t>聘请第三方机构数量</t>
  </si>
  <si>
    <t>聘请1家第三方机构数量提供课题研究服务</t>
  </si>
  <si>
    <t>服务验收合格率</t>
  </si>
  <si>
    <t>服务验收合格率=100%</t>
  </si>
  <si>
    <t>课题研究完成时间</t>
  </si>
  <si>
    <t>2025年12月以前</t>
  </si>
  <si>
    <t>在2025年12月以前完成课题研究</t>
  </si>
  <si>
    <t>178500.00</t>
  </si>
  <si>
    <t>厘清经开区在高质量发展方面存在的问题与原因，促进经济高质量发展</t>
  </si>
  <si>
    <t>促进</t>
  </si>
  <si>
    <t>反映昆明经开区高质量发展对策建议课题研究对经开区经济发展的影响</t>
  </si>
  <si>
    <t>商务部考核结果较上年有所提升</t>
  </si>
  <si>
    <t>反映昆明经开区高质量发展对策建议课题研究对事务办考核结果的影响</t>
  </si>
  <si>
    <t>受益对象满意度80%以上</t>
  </si>
  <si>
    <t>一是围绕发展定位和目标，开展基础设施和产业发展项目梳理与谋划；二是为整体推进项目提供前期咨询服务；三是提供中央预算内资金、省预算内资金、地方政府专项债（中老边合区）、PPP项目咨询服务，提高项目申报成功率；四是开展政策培训，全面收集国家、省市产业政策及投资导向，提升两区相关人员项目包装策划水平。据中共中国（云南）自由贸易试验区昆明片区工作委员会中共昆明经济技术开发区工作委员会2022年9月30日第23期会议纪要，主要用于聘请第三方机构开展项目包装咨询工作。2023年支付49万元，2024年计划支付49万，2025年预计支付50万元。</t>
  </si>
  <si>
    <t>包装策划项目个数</t>
  </si>
  <si>
    <t>反映包装策划项目个数</t>
  </si>
  <si>
    <t>反映检查（核查）任务完成情况
检查任务完成率=实际完成检查（核查）任务数/计划完成检查（核查）任务数*100%</t>
  </si>
  <si>
    <t>反映完成工作的时间</t>
  </si>
  <si>
    <t>促进区域经济发展</t>
  </si>
  <si>
    <t>反映促进区域经济有效发展情况</t>
  </si>
  <si>
    <t>项目形象</t>
  </si>
  <si>
    <t>反映项目包装形象影响情况</t>
  </si>
  <si>
    <t>服务满意度</t>
  </si>
  <si>
    <t>根据《关于印发昆明经开区（自贸试验区昆明片区）推动产业高质量发展若干政策措施的通知》（昆经开〔2024〕20号）主要用于规上服务业保存促增奖励兑现。按照2024年政策修订的测算金额600万元，预计2025年预算600万元。</t>
  </si>
  <si>
    <t>按时发放资金</t>
  </si>
  <si>
    <t>反映服务业融资成本补贴资金发放情况</t>
  </si>
  <si>
    <t>反映提升企业发展积极性情况</t>
  </si>
  <si>
    <t>推动</t>
  </si>
  <si>
    <t>反映推动全区产业高质量发展情况</t>
  </si>
  <si>
    <t>该指标权重10分，根据受补企业反馈情况评分。
①满意度≥90%得10分；
②90%＞满意度≥80%得8分
③80%＞满意度≥70%得6分；
④70%＞满意度≥60%得4分；
⑤满意度&lt;60%得0分。</t>
  </si>
  <si>
    <t>根据2024年6月21日专题会议会议纪要，主要用于聘请第三方开展申报自贸专项资金项目的谋划工作，2025年预计支付40万元。</t>
  </si>
  <si>
    <t>谋划项目数量</t>
  </si>
  <si>
    <t>反映谋划项目数量</t>
  </si>
  <si>
    <t>形成项目谋划报告，达到部门验收要求</t>
  </si>
  <si>
    <t>是</t>
  </si>
  <si>
    <t>反映谋划报告部门验收情况</t>
  </si>
  <si>
    <t>2025年12月以前完成工作目标</t>
  </si>
  <si>
    <t>400000</t>
  </si>
  <si>
    <t>申请自贸资金</t>
  </si>
  <si>
    <t>万元</t>
  </si>
  <si>
    <t>申请自贸资金大于等于100万元</t>
  </si>
  <si>
    <t>为真实反映区属国有企业的年度经营业绩，区国资监管部门自2018年起就依据经开区2018年第18期党政联席会会议纪要，通过公开招标方式选取第三方会计师事务所对区属国有企业开展年度财务审计工作。通过经营业绩专项审计，掌握企业盈利水平。</t>
  </si>
  <si>
    <t>聘请第三方机构开展工作</t>
  </si>
  <si>
    <t>至少聘请1家第三方机构开展工作</t>
  </si>
  <si>
    <t>按上级文件要求开展工作</t>
  </si>
  <si>
    <t>按要求开展工作</t>
  </si>
  <si>
    <t>完成审计工作验收</t>
  </si>
  <si>
    <t>2025年12月31日前</t>
  </si>
  <si>
    <t>2025年12月31日前完成审计工作验收</t>
  </si>
  <si>
    <t>预算总成本小于等于50万元</t>
  </si>
  <si>
    <t>提升企业经营水平，打造诚信企业，发挥国企作用</t>
  </si>
  <si>
    <t>国有资产保值增值</t>
  </si>
  <si>
    <t>确保</t>
  </si>
  <si>
    <t>持续提高企业编报水平，推进国有企业发展</t>
  </si>
  <si>
    <t>持续提高</t>
  </si>
  <si>
    <t>企业人员满意度</t>
  </si>
  <si>
    <t>企业人员满意度达到80%以上</t>
  </si>
  <si>
    <t>根据《关于构建以信用为基础的新型监管体系实施方案》（昆自贸管办〔2020〕8号），以及《关于转发云南省2024年社会信用体系建设工作要点的通知》，主要用于昆明经开区社会信用体系建设工作，按照2024年购买服务合同约定和实际使用情况，预计2025年使用29.6万元。</t>
  </si>
  <si>
    <t>反映聘请第三方机构数量</t>
  </si>
  <si>
    <t>提供业务与信用融合服务部门数量</t>
  </si>
  <si>
    <t>反映至少为4个部门提供业务与信用融合服务</t>
  </si>
  <si>
    <t>达到上级部门要求</t>
  </si>
  <si>
    <t>达到要求</t>
  </si>
  <si>
    <t>反映信用经开平台建设经费达到上级部门要求情况</t>
  </si>
  <si>
    <t>1-12月</t>
  </si>
  <si>
    <t>反映按时完成工作任务情况</t>
  </si>
  <si>
    <t>296000</t>
  </si>
  <si>
    <t>宣传辖区信用，吸引新兴企业进驻我区</t>
  </si>
  <si>
    <t>有效吸引</t>
  </si>
  <si>
    <t>反映宣传辖区信用，有效吸引新兴企业进驻我区</t>
  </si>
  <si>
    <t>开展信用宣传活动，推动企业和群众关注信用、珍惜信用</t>
  </si>
  <si>
    <t>反映开展信用宣传活动，有效推动企业和群众关注信用、珍惜信用</t>
  </si>
  <si>
    <t>受益人满意度</t>
  </si>
  <si>
    <t>反映相关收益人员满意度情况</t>
  </si>
  <si>
    <t>对2024年度区属国有企业三重一大执行情况、财经纪律情况等进行审计。坚决落实市委市政府对全市国资国企改革发展的新部署新要求，健全管资本为主的国资建管体制，加强对县（市）、区国有资产监管工作的指导监督，不断增强国资系统合力，加强对区属国有企业审计评价工作的指导监督，切实履行出资人职责，维护国有资产安全。本年申请预算58万元，预计至少对12家企业进行审计，审计涉及资产大于200亿。</t>
  </si>
  <si>
    <t>被审计企业</t>
  </si>
  <si>
    <t>至少对12家企业进行审计</t>
  </si>
  <si>
    <t>审计涉及资产</t>
  </si>
  <si>
    <t>200</t>
  </si>
  <si>
    <t>亿元</t>
  </si>
  <si>
    <t>审计涉及资产大于200亿</t>
  </si>
  <si>
    <t>审计内容</t>
  </si>
  <si>
    <t>审计内容大于10项</t>
  </si>
  <si>
    <t>达到昆明经开区国资监1+N模式审计要求</t>
  </si>
  <si>
    <t>计划目标完成率100%，达到昆明经开区国资监1+N模式审计要求</t>
  </si>
  <si>
    <t>开展审计时间</t>
  </si>
  <si>
    <t>一、二季度</t>
  </si>
  <si>
    <t>季度</t>
  </si>
  <si>
    <t>于预算年度内第一、二季度开展审计</t>
  </si>
  <si>
    <t>付款时间</t>
  </si>
  <si>
    <t>三季度</t>
  </si>
  <si>
    <t>于预算年度内第三季度付款</t>
  </si>
  <si>
    <t>580000</t>
  </si>
  <si>
    <t>审计工作经费不超过580,000.00元</t>
  </si>
  <si>
    <t>帮助企业建立完善的法人治理体系，提升内控管理能力，促进企业经济发展</t>
  </si>
  <si>
    <t>增强国资系统合力，维护国有资产安全</t>
  </si>
  <si>
    <t>有效增强</t>
  </si>
  <si>
    <t>持续推进国有企业发展符合自贸区发展需要</t>
  </si>
  <si>
    <t>持续增强</t>
  </si>
  <si>
    <t>企业股东、债权人、债务人及职工的满意度</t>
  </si>
  <si>
    <t>根据中国（云南）自由贸易试验区昆明片区管理委员会昆明经济技术开发区管理委员会2022年7月8日第5期联席会议纪要，主要用于自贸区发展建设专项资金评审、审计等费用，2022年支付6.89万元，2023年支付12万元，待支付6.89万，2025年要加强资金监管，审计费用有所增加，预计支付20万元。</t>
  </si>
  <si>
    <t>评审项目个数</t>
  </si>
  <si>
    <t>反映预算单位的评审个数完成情况</t>
  </si>
  <si>
    <t>按所需要求出具评审报告质量</t>
  </si>
  <si>
    <t>符合行业标准</t>
  </si>
  <si>
    <t>反映预算单位的评审报告完成质量</t>
  </si>
  <si>
    <t>按时完成评审工作任务</t>
  </si>
  <si>
    <t>2025年12月</t>
  </si>
  <si>
    <t>月</t>
  </si>
  <si>
    <t>反映预算单位的评审完成时间符合规定</t>
  </si>
  <si>
    <t>经济区域发展</t>
  </si>
  <si>
    <t>反映有效促进经济区域发展</t>
  </si>
  <si>
    <t>开展自贸项目建设，提升我区区域经济发展</t>
  </si>
  <si>
    <t>持续提升</t>
  </si>
  <si>
    <t>反映开展自贸项目建设，推动我区区域经济发展</t>
  </si>
  <si>
    <t>评审结果满意度</t>
  </si>
  <si>
    <t>反映预算单位的预期满意度完成情况</t>
  </si>
  <si>
    <t>根据我区近几年与官渡区发展改革局签订的《涉案财物价格认定工作委托协议》，用于开展辖区内涉案财物价格认定工作，该项工作委托经费需20万元。</t>
  </si>
  <si>
    <t>鉴证人员</t>
  </si>
  <si>
    <t>鉴证人员数量为3人</t>
  </si>
  <si>
    <t>确保涉案财务价格认定结论客观、公正、合理</t>
  </si>
  <si>
    <t>给予公安部门办案依据，持续促进公正执法</t>
  </si>
  <si>
    <t>服务对象满意度大于80%</t>
  </si>
  <si>
    <t>确保我区粮食安全，建立粮食供应网点，做好粮食应急管理工作，保障在严重自然灾害和特殊紧急状态下的粮油供应。本年申请预算2万元，该笔经费主要用于开展2024年粮食储备费用清算审计工作、2025年粮食应急供应网点建设补助资金拨付工作等。预计保障3个粮食应急网点。</t>
  </si>
  <si>
    <t>粮食应急网点</t>
  </si>
  <si>
    <t>反映粮食应急网点个数</t>
  </si>
  <si>
    <t>反映粮食日产工作达到上级部门工作目标要求情况</t>
  </si>
  <si>
    <t>反映按年初计划和安排有序组织完成项目情况</t>
  </si>
  <si>
    <t>20000</t>
  </si>
  <si>
    <t>保障我区储备粮安全</t>
  </si>
  <si>
    <t>反映持续促进保障我区粮食储备，做好应急网点建设，确保我区粮食安全情况</t>
  </si>
  <si>
    <t>保障未来突发严重自然灾害和特殊紧急状态下的粮油供应，加强粮食行业安全生产工作，消除安全生产隐患，提升企业安全生产水平</t>
  </si>
  <si>
    <t>反映持续保障未来突发严重自然灾害和特殊紧急状态下的粮油供应，加强粮食行业安全生产工作，消除安全生产隐患，提升企业安全生产水平。</t>
  </si>
  <si>
    <t>反映辖区群众满意度情况</t>
  </si>
  <si>
    <t>对区属国有企业进行2024年度工资总额清算审计，确定区属国有企业2025年度工资总额预算基数。本年申请预算26万元，预计聘请1家第三方机构进行审计，出具审计报告，至少开展1次对区属国有企业的培训。</t>
  </si>
  <si>
    <t>开展对区属国有企业的培训</t>
  </si>
  <si>
    <t>至少开展1次对区属国有企业的培训</t>
  </si>
  <si>
    <t>出具清算审计报告</t>
  </si>
  <si>
    <t>出具工资总额清算审计报告约1个</t>
  </si>
  <si>
    <t>聘请第三方机构进行工作</t>
  </si>
  <si>
    <t>预计聘请1家第三方机构进行工作</t>
  </si>
  <si>
    <t>严格按照上级文件要求开展工作</t>
  </si>
  <si>
    <t>按时拨付资金</t>
  </si>
  <si>
    <t>全年按时拨付资金</t>
  </si>
  <si>
    <t>探索实行工资总额预算管理周期</t>
  </si>
  <si>
    <t>探索实行工资总额预算管理周期不超过3年</t>
  </si>
  <si>
    <t>260000</t>
  </si>
  <si>
    <t>预算总额在26万元内</t>
  </si>
  <si>
    <t>增强企业活力和竞争力，促进企业实现高质量发展</t>
  </si>
  <si>
    <t>持续提高企业活力和竞争力，带动辖区经济发展</t>
  </si>
  <si>
    <t>受益对象满意度达到80%以上</t>
  </si>
  <si>
    <t>根据昆明经济技术开发区（自贸试验区昆明片区）2023年6月9日第16期党工委会会议纪要，主要用于开展全区总体规划及规划环评报告编制工作。2023年与编制单位签订合同，合同总金额144.8万元（其中总体规划55万元，规划环评89.8万元），2023年已支付总体规划项目首笔款16.5万元，2024年已支付规划环评项目20万元，剩余108.3万元预计于2025年支付。</t>
  </si>
  <si>
    <t>总体规划报告</t>
  </si>
  <si>
    <t>份</t>
  </si>
  <si>
    <t>总体规划报告正式稿</t>
  </si>
  <si>
    <t>规划环评报告</t>
  </si>
  <si>
    <t>规划环评报告正式稿</t>
  </si>
  <si>
    <t>CAD的dwg格式电子光盘</t>
  </si>
  <si>
    <t>CAD的dwg格式电子光盘&gt;=1份</t>
  </si>
  <si>
    <t>昆明市总体规划编制十一项工作要求完成率</t>
  </si>
  <si>
    <t>（一）依据全市国土空间总体规划及自身发展需求明确开发区规模及四至范围。
（二）明确规划建设的指导思想、基本原则、发展目标、功能定位，并明确主导产业。
（三）明确建设用地功能分区、科学安排工业、居住、公共服务设施等各类用地布局。
（四）确定道路交通体系，明确主、次干道的红线位置、断面，提出重要控制点的控制要求，确定主要对外交通设施用地布局和主要道路交通设施用地布局，合理安排开发区与周边地区的公共交通联系。
（五）明确供水、污水、雨水、供电、燃气、供热、通信、环卫、消防等市政基础设施布局，合理确定主要设施位置、规模与用地范围；根据需要可增加绿地系统、地下空间利用和工程管线综合规划等内容。
（六）划定绿线、蓝线、黄线、紫线，明确管控要求。
（七）确定资源利用、生态环境保护与建设的目标和控制要求，明确限制发展的产业类别，提出产业准入标准和管制要求，提出污染控制与治理的措施，确定环保主要设施的布局、规模和用地范围。
（八）确定需水规模，并对需水规模合理性、水资源配置方案的可行性和可靠性、规划实施对其他用水的影响、对水生态水环境的影响等内容进行论证，确保经济活动严格限定在水资源承载能力范围之内。
（九）划定管理单元，明确管理单元的界限范围、功能定位、用地面积、人口规模、主要配套设施和风貌特色等控制要求。
（十）确定空间发展时序，提出总体规划实施的政策措施及建议。
（十一）将建设用地规模、基础设施和公共服务设施用地、水源地、水系和绿化用地、环境保护控制性指标、自然和历史文化</t>
  </si>
  <si>
    <t>专家评审通过率</t>
  </si>
  <si>
    <t>95</t>
  </si>
  <si>
    <t>通过专家评审</t>
  </si>
  <si>
    <t>经党工委、管委会审议通过</t>
  </si>
  <si>
    <t>通过党工委、管委会审议</t>
  </si>
  <si>
    <t>总体规划报告内容按时间节点要求提供</t>
  </si>
  <si>
    <t>1083000.00</t>
  </si>
  <si>
    <t>做好全区总体规划及规划环评编制工作，为全区产业发展做好指导工作</t>
  </si>
  <si>
    <t>按照总体规划编制内容，为全区产业发展、建设用地审批、基础设施</t>
  </si>
  <si>
    <t>按照总体规划编制内容，为全区产业发展、建设用地审批、基础设施布局等工作做好指导工作</t>
  </si>
  <si>
    <t>明确开发区功能定位、发展目标、空间布局、产业布局、主要任务、要素保障、体制机制，发挥规划的引领作用</t>
  </si>
  <si>
    <t>明确开发区功能定位、发展目标、空间布局、产业布局、主要任务、</t>
  </si>
  <si>
    <t>根据提升组织力、引领力、服务力的总体目标，结合团中央、团省委、团市委工作提示要求，及党建带群建重点工作，开展党建群团活动，完成党、群团各项工作、学习、活动要求。本年申请预算3万元，预计开展群团活动10次以上。</t>
  </si>
  <si>
    <t>党建、群团活动次数</t>
  </si>
  <si>
    <t>群团活动次数大于等于10次</t>
  </si>
  <si>
    <t>活动服务通过部门验收</t>
  </si>
  <si>
    <t>通过</t>
  </si>
  <si>
    <t>按时完成各项工作目标</t>
  </si>
  <si>
    <t>30000</t>
  </si>
  <si>
    <t>发扬党的优良传统及作风，丰富党员、团员生活</t>
  </si>
  <si>
    <t>有效发扬</t>
  </si>
  <si>
    <t>持续推进党建带动团建、群建，团建、群建服务党建基础工作</t>
  </si>
  <si>
    <t>持续推进</t>
  </si>
  <si>
    <t>党员、团员及群众满意度</t>
  </si>
  <si>
    <t>党员、团员及群众满意度大于80%</t>
  </si>
  <si>
    <t>预算06表</t>
  </si>
  <si>
    <t>政府性基金预算支出预算表</t>
  </si>
  <si>
    <t>单位名称：昆明市发展和改革委员会</t>
  </si>
  <si>
    <t>政府性基金预算支出</t>
  </si>
  <si>
    <t>备注：我单位不涉及政府性基金预算支出，本表数据为空。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</si>
  <si>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</si>
  <si>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</si>
  <si>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</si>
  <si>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</si>
  <si>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</si>
  <si>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</si>
  <si>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</si>
  <si>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</si>
  <si>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</si>
  <si>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</si>
  <si>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</si>
  <si>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打印机</t>
  </si>
  <si>
    <t>A4彩色打印机</t>
  </si>
  <si>
    <t>台</t>
  </si>
  <si>
    <t>办公密码柜</t>
  </si>
  <si>
    <t>保密柜</t>
  </si>
  <si>
    <t>组</t>
  </si>
  <si>
    <t>复印纸</t>
  </si>
  <si>
    <t>会议椅</t>
  </si>
  <si>
    <t>把</t>
  </si>
  <si>
    <t>仓储架</t>
  </si>
  <si>
    <t>金属质架类</t>
  </si>
  <si>
    <t>印刷服务</t>
  </si>
  <si>
    <t>其他印刷服务</t>
  </si>
  <si>
    <t>条码打印机</t>
  </si>
  <si>
    <t>条码扫描器</t>
  </si>
  <si>
    <t>产业规划编制</t>
  </si>
  <si>
    <t>行业规划服务</t>
  </si>
  <si>
    <t>总体规划及规划环评编制</t>
  </si>
  <si>
    <t>昆明市中欧（亚）班列集结中心规划方案编制</t>
  </si>
  <si>
    <t>“十五五”规划纲要编制</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</si>
  <si>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</si>
  <si>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</si>
  <si>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</si>
  <si>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</si>
  <si>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</si>
  <si>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</si>
  <si>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</si>
  <si>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</si>
  <si>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法律咨询服务</t>
  </si>
  <si>
    <t>B0102 法律咨询服务</t>
  </si>
  <si>
    <t>B 政府履职辅助性服务</t>
  </si>
  <si>
    <t>法律咨询</t>
  </si>
  <si>
    <t>绩效评价服务</t>
  </si>
  <si>
    <t>B0702 评估和评价服务</t>
  </si>
  <si>
    <t>全过程预算绩效评价</t>
  </si>
  <si>
    <t>B1104 印刷和出版服务</t>
  </si>
  <si>
    <t>政策汇编印刷等</t>
  </si>
  <si>
    <t>档案整理服务</t>
  </si>
  <si>
    <t>B1202 档案服务</t>
  </si>
  <si>
    <t>档案整理</t>
  </si>
  <si>
    <t>解决国有企业历史遗留问题及改革成本项目</t>
  </si>
  <si>
    <t>B0801 咨询服务</t>
  </si>
  <si>
    <t>解决国有企业历史遗留问题及改革成本</t>
  </si>
  <si>
    <t>统计培训</t>
  </si>
  <si>
    <t>A0302 职业技能培训服务</t>
  </si>
  <si>
    <t>A 公共服务</t>
  </si>
  <si>
    <t>每年3次规上企业培训、部门及企业法律法规培训</t>
  </si>
  <si>
    <t>经济普查</t>
  </si>
  <si>
    <t>B0202 社会调查服务</t>
  </si>
  <si>
    <t>完成经济普查工作</t>
  </si>
  <si>
    <t>劳动力调查</t>
  </si>
  <si>
    <t>完成劳动力调查工作</t>
  </si>
  <si>
    <t>四下企业调查</t>
  </si>
  <si>
    <t>完成四下企业调查工作</t>
  </si>
  <si>
    <t>粮食储备清算审计</t>
  </si>
  <si>
    <t>B0302 审计服务</t>
  </si>
  <si>
    <t>为进一步加强粮食储备经费规范使用，对昆明市储备粮管理有限责任公司年度粮食储备费用进行清算审计，内容包括费用补贴、利息补贴、轮换费用补贴、轮换差价、管理费等资金使用情况进行专项审计，并出具资金清查审计报告。</t>
  </si>
  <si>
    <t>“1+N”模式审计项目</t>
  </si>
  <si>
    <t>对2024年度区属国有企业三重一大执行情况、财经纪律情况等进行审计</t>
  </si>
  <si>
    <t>国有企业工资总额清算和预算项目</t>
  </si>
  <si>
    <t>对区属国有企业进行2024年度工资总额清算审计，确定区属国有企业2025年度工资总额预算基数。</t>
  </si>
  <si>
    <t>项目包装咨询</t>
  </si>
  <si>
    <t>自贸区发展建设专项资金评审</t>
  </si>
  <si>
    <t>B0701 评审服务</t>
  </si>
  <si>
    <t>A1601 行业规划服务</t>
  </si>
  <si>
    <t>经济发展局安全生产监督检查工作</t>
  </si>
  <si>
    <t>B0501 监督检查辅助服务</t>
  </si>
  <si>
    <t>对辖区内油气输送管线领域、新能源领域、粮食安全领域的安全管理和关键环节安全工作情况提供检查指导服务，参照相关制度规范，帮助企业进行全面隐患排查并提出整改意见。企业检查涵盖“查管理、查教育、查设施、查隐患、查整改”，但不限于以上检查内容，督促企业按要求履行企业安全生产主体责任，抓好安全机构、人员配备，制度台账、安全投入、教育培训、安全风险分级管控及事故隐患排查治理等重点工作落实到位，开展安全隐患专项</t>
  </si>
  <si>
    <t>自贸专项资金项目谋划</t>
  </si>
  <si>
    <t>信用体系建设服务</t>
  </si>
  <si>
    <t>信用体系建设</t>
  </si>
  <si>
    <t>国有企业年度财务与经营业绩审计</t>
  </si>
  <si>
    <t>国有企业年度经营业绩审计</t>
  </si>
  <si>
    <t>预算09-1表</t>
  </si>
  <si>
    <t>单位名称（项目）</t>
  </si>
  <si>
    <t>地区</t>
  </si>
  <si>
    <t>洛羊街道</t>
  </si>
  <si>
    <t>阿拉街道</t>
  </si>
  <si>
    <t>备注：我单位不涉及对下转移支付，本表数据为空。</t>
  </si>
  <si>
    <t>预算09-2表</t>
  </si>
  <si>
    <t xml:space="preserve">预算10表
</t>
  </si>
  <si>
    <t>资产类别</t>
  </si>
  <si>
    <t>资产分类代码.名称</t>
  </si>
  <si>
    <t>资产名称</t>
  </si>
  <si>
    <t>计量单位</t>
  </si>
  <si>
    <t>财政部门批复数（元）</t>
  </si>
  <si>
    <t>单价</t>
  </si>
  <si>
    <t>金额</t>
  </si>
  <si>
    <t>备注：我单位无新增资产，本表数据为空。</t>
  </si>
  <si>
    <t>预算11表</t>
  </si>
  <si>
    <t>上级补助</t>
  </si>
  <si>
    <t>备注：我单位无上级转移支付补助项目，本表数据为空。</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</si>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</sst>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1"/>
      <name val="宋体"/>
      <charset val="134"/>
      <scheme val="minor"/>
    </font>
    <font>
      <sz val="10"/>
      <name val="宋体"/>
      <charset val="134"/>
    </font>
    <font>
      <sz val="9"/>
      <name val="宋体"/>
      <charset val="134"/>
    </font>
    <font>
      <b/>
      <sz val="22"/>
      <name val="宋体"/>
      <charset val="134"/>
    </font>
    <font>
      <b/>
      <sz val="23"/>
      <name val="宋体"/>
      <charset val="134"/>
    </font>
    <font>
      <sz val="11"/>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4" borderId="19" applyNumberFormat="0" applyAlignment="0" applyProtection="0">
      <alignment vertical="center"/>
    </xf>
    <xf numFmtId="0" fontId="31" fillId="5" borderId="20" applyNumberFormat="0" applyAlignment="0" applyProtection="0">
      <alignment vertical="center"/>
    </xf>
    <xf numFmtId="0" fontId="32" fillId="5" borderId="19" applyNumberFormat="0" applyAlignment="0" applyProtection="0">
      <alignment vertical="center"/>
    </xf>
    <xf numFmtId="0" fontId="33" fillId="6"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0" fontId="12" fillId="0" borderId="7">
      <alignment horizontal="righ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cellStyleXfs>
  <cellXfs count="23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Border="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4" xfId="0" applyFont="1" applyFill="1" applyBorder="1" applyAlignment="1">
      <alignment horizontal="left" vertical="center"/>
    </xf>
    <xf numFmtId="0" fontId="10" fillId="0" borderId="0" xfId="0" applyFont="1" applyBorder="1"/>
    <xf numFmtId="0" fontId="10" fillId="0" borderId="0" xfId="0" applyFont="1" applyBorder="1" applyAlignment="1">
      <alignment horizontal="center" vertical="center"/>
    </xf>
    <xf numFmtId="0" fontId="11" fillId="0" borderId="0" xfId="0" applyFont="1" applyBorder="1" applyProtection="1">
      <protection locked="0"/>
    </xf>
    <xf numFmtId="0" fontId="12" fillId="0" borderId="0" xfId="0" applyFont="1" applyBorder="1" applyAlignment="1" applyProtection="1">
      <alignment horizontal="right" vertical="center"/>
      <protection locked="0"/>
    </xf>
    <xf numFmtId="0" fontId="13" fillId="0" borderId="0" xfId="0" applyFont="1" applyBorder="1" applyAlignment="1">
      <alignment horizontal="center" vertical="center" wrapText="1"/>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2" fillId="0" borderId="0" xfId="0" applyFont="1" applyBorder="1" applyAlignment="1">
      <alignment horizontal="left" vertical="center"/>
    </xf>
    <xf numFmtId="0" fontId="15" fillId="0" borderId="0" xfId="0" applyFont="1" applyBorder="1" applyProtection="1">
      <protection locked="0"/>
    </xf>
    <xf numFmtId="0" fontId="15" fillId="0" borderId="0" xfId="0" applyFont="1" applyBorder="1"/>
    <xf numFmtId="0" fontId="12" fillId="0" borderId="0" xfId="0" applyFont="1" applyBorder="1" applyAlignment="1" applyProtection="1">
      <alignment horizontal="right"/>
      <protection locked="0"/>
    </xf>
    <xf numFmtId="0" fontId="12" fillId="0" borderId="0" xfId="0" applyFont="1" applyBorder="1" applyAlignment="1">
      <alignment horizontal="right"/>
    </xf>
    <xf numFmtId="0" fontId="15" fillId="0" borderId="1" xfId="0" applyFont="1" applyBorder="1" applyAlignment="1">
      <alignment horizontal="center" vertical="center" wrapText="1"/>
    </xf>
    <xf numFmtId="0" fontId="15" fillId="0" borderId="11" xfId="0" applyFont="1" applyBorder="1" applyAlignment="1" applyProtection="1">
      <alignment horizontal="center" vertical="center"/>
      <protection locked="0"/>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lignment horizontal="center" vertical="center" wrapText="1"/>
    </xf>
    <xf numFmtId="0" fontId="15" fillId="0" borderId="12" xfId="0" applyFont="1" applyBorder="1" applyAlignment="1" applyProtection="1">
      <alignment horizontal="center" vertical="center"/>
      <protection locked="0"/>
    </xf>
    <xf numFmtId="0" fontId="15" fillId="0" borderId="12" xfId="0" applyFont="1" applyBorder="1" applyAlignment="1">
      <alignment horizontal="center" vertical="center" wrapText="1"/>
    </xf>
    <xf numFmtId="0" fontId="15" fillId="0" borderId="12" xfId="0" applyFont="1" applyBorder="1" applyAlignment="1" applyProtection="1">
      <alignment horizontal="center" vertical="center" wrapText="1"/>
      <protection locked="0"/>
    </xf>
    <xf numFmtId="0" fontId="15" fillId="0" borderId="13" xfId="0" applyFont="1" applyBorder="1" applyAlignment="1">
      <alignment horizontal="center" vertical="center" wrapText="1"/>
    </xf>
    <xf numFmtId="0" fontId="15" fillId="0" borderId="13" xfId="0" applyFont="1" applyBorder="1" applyAlignment="1" applyProtection="1">
      <alignment horizontal="center" vertical="center"/>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protection locked="0"/>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4" xfId="0" applyFont="1" applyBorder="1" applyAlignment="1" applyProtection="1">
      <alignment horizontal="center" vertical="center" wrapText="1"/>
      <protection locked="0"/>
    </xf>
    <xf numFmtId="180" fontId="12" fillId="0" borderId="7" xfId="56" applyNumberFormat="1" applyFont="1" applyBorder="1" applyAlignment="1">
      <alignment horizontal="center" vertical="center"/>
    </xf>
    <xf numFmtId="180" fontId="12" fillId="0" borderId="7" xfId="0" applyNumberFormat="1" applyFont="1" applyBorder="1" applyAlignment="1">
      <alignment horizontal="center" vertical="center"/>
    </xf>
    <xf numFmtId="0" fontId="12" fillId="0" borderId="14"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protection locked="0"/>
    </xf>
    <xf numFmtId="0" fontId="12" fillId="0" borderId="14" xfId="0" applyFont="1" applyBorder="1" applyAlignment="1">
      <alignment horizontal="left" vertical="center" wrapText="1"/>
    </xf>
    <xf numFmtId="3" fontId="12" fillId="0" borderId="14" xfId="0" applyNumberFormat="1" applyFont="1" applyBorder="1" applyAlignment="1">
      <alignment horizontal="right" vertical="center"/>
    </xf>
    <xf numFmtId="178" fontId="12" fillId="0" borderId="7" xfId="0" applyNumberFormat="1" applyFont="1" applyBorder="1" applyAlignment="1">
      <alignment horizontal="right" vertical="center"/>
    </xf>
    <xf numFmtId="0" fontId="12" fillId="0" borderId="15" xfId="0" applyFont="1" applyBorder="1" applyAlignment="1">
      <alignment horizontal="center" vertical="center"/>
    </xf>
    <xf numFmtId="0" fontId="12" fillId="0" borderId="13" xfId="0" applyFont="1" applyBorder="1" applyAlignment="1" applyProtection="1">
      <alignment horizontal="left" vertical="center"/>
      <protection locked="0"/>
    </xf>
    <xf numFmtId="0" fontId="12" fillId="0" borderId="13" xfId="0" applyFont="1" applyBorder="1" applyAlignment="1">
      <alignment horizontal="left" vertical="center"/>
    </xf>
    <xf numFmtId="0" fontId="12" fillId="2" borderId="14" xfId="0" applyFont="1" applyFill="1" applyBorder="1" applyAlignment="1">
      <alignment horizontal="right" vertical="center"/>
    </xf>
    <xf numFmtId="0" fontId="12" fillId="0" borderId="0" xfId="0" applyFont="1" applyBorder="1" applyAlignment="1" applyProtection="1">
      <alignment horizontal="left" vertical="center"/>
      <protection locked="0"/>
    </xf>
    <xf numFmtId="0" fontId="12" fillId="2" borderId="0" xfId="0" applyFont="1" applyFill="1" applyBorder="1" applyAlignment="1">
      <alignment horizontal="left" vertical="center"/>
    </xf>
    <xf numFmtId="178" fontId="12" fillId="0" borderId="0" xfId="0" applyNumberFormat="1" applyFont="1" applyBorder="1" applyAlignment="1">
      <alignment horizontal="left" vertical="center"/>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1" fillId="0" borderId="0" xfId="0" applyFont="1" applyBorder="1" applyAlignment="1">
      <alignment horizontal="right"/>
    </xf>
    <xf numFmtId="0" fontId="2"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0" fillId="0" borderId="0" xfId="0" applyFont="1" applyBorder="1" applyAlignment="1">
      <alignment wrapText="1"/>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19"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178" fontId="21" fillId="0" borderId="7" xfId="0" applyNumberFormat="1" applyFont="1" applyBorder="1" applyAlignment="1">
      <alignment horizontal="right" vertical="center"/>
    </xf>
    <xf numFmtId="0" fontId="19" fillId="2" borderId="1"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6" xfId="0" applyFont="1" applyFill="1" applyBorder="1" applyAlignment="1" applyProtection="1">
      <alignment horizontal="center" vertical="center" wrapText="1"/>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4" xfId="0" applyFont="1" applyFill="1" applyBorder="1" applyAlignment="1">
      <alignment horizontal="right" vertical="center"/>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11" activePane="bottomLeft" state="frozen"/>
      <selection/>
      <selection pane="bottomLeft" activeCell="A14" sqref="$A14:$XFD14"/>
    </sheetView>
  </sheetViews>
  <sheetFormatPr defaultColWidth="8.56666666666667" defaultRowHeight="12.75" customHeight="1" outlineLevelCol="3"/>
  <cols>
    <col min="1" max="4" width="41" customWidth="1"/>
  </cols>
  <sheetData>
    <row r="1" customHeight="1" spans="1:4">
      <c r="A1" s="1"/>
      <c r="B1" s="1"/>
      <c r="C1" s="1"/>
      <c r="D1" s="1"/>
    </row>
    <row r="2" ht="15" customHeight="1" spans="1:4">
      <c r="A2" s="47"/>
      <c r="B2" s="47"/>
      <c r="C2" s="47"/>
      <c r="D2" s="48" t="s">
        <v>0</v>
      </c>
    </row>
    <row r="3" ht="41.25" customHeight="1" spans="1:4">
      <c r="A3" s="42" t="str">
        <f>"2025"&amp;"年部门财务收支预算总表"</f>
        <v>2025年部门财务收支预算总表</v>
      </c>
    </row>
    <row r="4" ht="17.25" customHeight="1" spans="1:4">
      <c r="A4" s="45" t="str">
        <f>"单位名称："&amp;"中国（云南）自由贸易试验区昆明片区经济发展部\昆明经济技术开发区经济发展部"</f>
        <v>单位名称：中国（云南）自由贸易试验区昆明片区经济发展部\昆明经济技术开发区经济发展部</v>
      </c>
      <c r="B4" s="194"/>
      <c r="D4" s="176" t="s">
        <v>1</v>
      </c>
    </row>
    <row r="5" ht="23.25" customHeight="1" spans="1:4">
      <c r="A5" s="200" t="s">
        <v>2</v>
      </c>
      <c r="B5" s="201"/>
      <c r="C5" s="200" t="s">
        <v>3</v>
      </c>
      <c r="D5" s="201"/>
    </row>
    <row r="6" ht="24" customHeight="1" spans="1:4">
      <c r="A6" s="200" t="s">
        <v>4</v>
      </c>
      <c r="B6" s="200" t="s">
        <v>5</v>
      </c>
      <c r="C6" s="200" t="s">
        <v>6</v>
      </c>
      <c r="D6" s="200" t="s">
        <v>5</v>
      </c>
    </row>
    <row r="7" ht="17.25" customHeight="1" spans="1:4">
      <c r="A7" s="202" t="s">
        <v>7</v>
      </c>
      <c r="B7" s="80">
        <v>35660000</v>
      </c>
      <c r="C7" s="202" t="s">
        <v>8</v>
      </c>
      <c r="D7" s="80">
        <v>30690000</v>
      </c>
    </row>
    <row r="8" ht="17.25" customHeight="1" spans="1:4">
      <c r="A8" s="202" t="s">
        <v>9</v>
      </c>
      <c r="B8" s="80"/>
      <c r="C8" s="202" t="s">
        <v>10</v>
      </c>
      <c r="D8" s="80"/>
    </row>
    <row r="9" ht="17.25" customHeight="1" spans="1:4">
      <c r="A9" s="202" t="s">
        <v>11</v>
      </c>
      <c r="B9" s="80"/>
      <c r="C9" s="235" t="s">
        <v>12</v>
      </c>
      <c r="D9" s="80"/>
    </row>
    <row r="10" ht="17.25" customHeight="1" spans="1:4">
      <c r="A10" s="202" t="s">
        <v>13</v>
      </c>
      <c r="B10" s="80"/>
      <c r="C10" s="235" t="s">
        <v>14</v>
      </c>
      <c r="D10" s="80"/>
    </row>
    <row r="11" ht="17.25" customHeight="1" spans="1:4">
      <c r="A11" s="202" t="s">
        <v>15</v>
      </c>
      <c r="B11" s="80">
        <v>500000</v>
      </c>
      <c r="C11" s="235" t="s">
        <v>16</v>
      </c>
      <c r="D11" s="80"/>
    </row>
    <row r="12" ht="17.25" customHeight="1" spans="1:4">
      <c r="A12" s="202" t="s">
        <v>17</v>
      </c>
      <c r="B12" s="80"/>
      <c r="C12" s="235" t="s">
        <v>18</v>
      </c>
      <c r="D12" s="80"/>
    </row>
    <row r="13" ht="17.25" customHeight="1" spans="1:4">
      <c r="A13" s="202" t="s">
        <v>19</v>
      </c>
      <c r="B13" s="80"/>
      <c r="C13" s="34" t="s">
        <v>20</v>
      </c>
      <c r="D13" s="80"/>
    </row>
    <row r="14" ht="17.25" customHeight="1" spans="1:4">
      <c r="A14" s="202" t="s">
        <v>21</v>
      </c>
      <c r="B14" s="80">
        <v>500000</v>
      </c>
      <c r="C14" s="34" t="s">
        <v>22</v>
      </c>
      <c r="D14" s="80"/>
    </row>
    <row r="15" ht="17.25" customHeight="1" spans="1:4">
      <c r="A15" s="202" t="s">
        <v>23</v>
      </c>
      <c r="B15" s="80"/>
      <c r="C15" s="34" t="s">
        <v>24</v>
      </c>
      <c r="D15" s="80"/>
    </row>
    <row r="16" ht="17.25" customHeight="1" spans="1:4">
      <c r="A16" s="202" t="s">
        <v>25</v>
      </c>
      <c r="B16" s="80"/>
      <c r="C16" s="34" t="s">
        <v>26</v>
      </c>
      <c r="D16" s="80"/>
    </row>
    <row r="17" ht="17.25" customHeight="1" spans="1:4">
      <c r="A17" s="189"/>
      <c r="B17" s="80"/>
      <c r="C17" s="34" t="s">
        <v>27</v>
      </c>
      <c r="D17" s="80"/>
    </row>
    <row r="18" ht="17.25" customHeight="1" spans="1:4">
      <c r="A18" s="203"/>
      <c r="B18" s="80"/>
      <c r="C18" s="34" t="s">
        <v>28</v>
      </c>
      <c r="D18" s="80"/>
    </row>
    <row r="19" ht="17.25" customHeight="1" spans="1:4">
      <c r="A19" s="203"/>
      <c r="B19" s="80"/>
      <c r="C19" s="34" t="s">
        <v>29</v>
      </c>
      <c r="D19" s="80"/>
    </row>
    <row r="20" ht="17.25" customHeight="1" spans="1:4">
      <c r="A20" s="203"/>
      <c r="B20" s="80"/>
      <c r="C20" s="34" t="s">
        <v>30</v>
      </c>
      <c r="D20" s="80"/>
    </row>
    <row r="21" ht="17.25" customHeight="1" spans="1:4">
      <c r="A21" s="203"/>
      <c r="B21" s="80"/>
      <c r="C21" s="34" t="s">
        <v>31</v>
      </c>
      <c r="D21" s="80"/>
    </row>
    <row r="22" ht="17.25" customHeight="1" spans="1:4">
      <c r="A22" s="203"/>
      <c r="B22" s="80"/>
      <c r="C22" s="34" t="s">
        <v>32</v>
      </c>
      <c r="D22" s="80"/>
    </row>
    <row r="23" ht="17.25" customHeight="1" spans="1:4">
      <c r="A23" s="203"/>
      <c r="B23" s="80"/>
      <c r="C23" s="34" t="s">
        <v>33</v>
      </c>
      <c r="D23" s="80"/>
    </row>
    <row r="24" ht="17.25" customHeight="1" spans="1:4">
      <c r="A24" s="203"/>
      <c r="B24" s="80"/>
      <c r="C24" s="34" t="s">
        <v>34</v>
      </c>
      <c r="D24" s="80"/>
    </row>
    <row r="25" ht="17.25" customHeight="1" spans="1:4">
      <c r="A25" s="203"/>
      <c r="B25" s="80"/>
      <c r="C25" s="34" t="s">
        <v>35</v>
      </c>
      <c r="D25" s="80"/>
    </row>
    <row r="26" ht="17.25" customHeight="1" spans="1:4">
      <c r="A26" s="203"/>
      <c r="B26" s="80"/>
      <c r="C26" s="34" t="s">
        <v>36</v>
      </c>
      <c r="D26" s="80">
        <v>5470000</v>
      </c>
    </row>
    <row r="27" ht="17.25" customHeight="1" spans="1:4">
      <c r="A27" s="203"/>
      <c r="B27" s="80"/>
      <c r="C27" s="189" t="s">
        <v>37</v>
      </c>
      <c r="D27" s="80"/>
    </row>
    <row r="28" ht="17.25" customHeight="1" spans="1:4">
      <c r="A28" s="203"/>
      <c r="B28" s="80"/>
      <c r="C28" s="34" t="s">
        <v>38</v>
      </c>
      <c r="D28" s="80"/>
    </row>
    <row r="29" ht="16.5" customHeight="1" spans="1:4">
      <c r="A29" s="203"/>
      <c r="B29" s="80"/>
      <c r="C29" s="34" t="s">
        <v>39</v>
      </c>
      <c r="D29" s="80"/>
    </row>
    <row r="30" ht="16.5" customHeight="1" spans="1:4">
      <c r="A30" s="203"/>
      <c r="B30" s="80"/>
      <c r="C30" s="189" t="s">
        <v>40</v>
      </c>
      <c r="D30" s="80"/>
    </row>
    <row r="31" ht="17.25" customHeight="1" spans="1:4">
      <c r="A31" s="203"/>
      <c r="B31" s="80"/>
      <c r="C31" s="189" t="s">
        <v>41</v>
      </c>
      <c r="D31" s="80"/>
    </row>
    <row r="32" ht="17.25" customHeight="1" spans="1:4">
      <c r="A32" s="203"/>
      <c r="B32" s="80"/>
      <c r="C32" s="34" t="s">
        <v>42</v>
      </c>
      <c r="D32" s="80"/>
    </row>
    <row r="33" ht="16.5" customHeight="1" spans="1:4">
      <c r="A33" s="203" t="s">
        <v>43</v>
      </c>
      <c r="B33" s="80">
        <v>36160000</v>
      </c>
      <c r="C33" s="203" t="s">
        <v>44</v>
      </c>
      <c r="D33" s="80">
        <v>36160000</v>
      </c>
    </row>
    <row r="34" ht="16.5" customHeight="1" spans="1:4">
      <c r="A34" s="189" t="s">
        <v>45</v>
      </c>
      <c r="B34" s="80"/>
      <c r="C34" s="189" t="s">
        <v>46</v>
      </c>
      <c r="D34" s="80"/>
    </row>
    <row r="35" ht="16.5" customHeight="1" spans="1:4">
      <c r="A35" s="34" t="s">
        <v>47</v>
      </c>
      <c r="B35" s="80"/>
      <c r="C35" s="34" t="s">
        <v>47</v>
      </c>
      <c r="D35" s="80"/>
    </row>
    <row r="36" ht="16.5" customHeight="1" spans="1:4">
      <c r="A36" s="34" t="s">
        <v>48</v>
      </c>
      <c r="B36" s="80"/>
      <c r="C36" s="34" t="s">
        <v>49</v>
      </c>
      <c r="D36" s="80"/>
    </row>
    <row r="37" ht="16.5" customHeight="1" spans="1:4">
      <c r="A37" s="204" t="s">
        <v>50</v>
      </c>
      <c r="B37" s="80">
        <v>36160000</v>
      </c>
      <c r="C37" s="204" t="s">
        <v>51</v>
      </c>
      <c r="D37" s="80">
        <v>36160000</v>
      </c>
    </row>
  </sheetData>
  <mergeCells count="4">
    <mergeCell ref="A3:D3"/>
    <mergeCell ref="A4:B4"/>
    <mergeCell ref="A5:B5"/>
    <mergeCell ref="C5:D5"/>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E13" sqref="E1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57">
        <v>1</v>
      </c>
      <c r="B2" s="158">
        <v>0</v>
      </c>
      <c r="C2" s="157">
        <v>1</v>
      </c>
      <c r="D2" s="159"/>
      <c r="E2" s="159"/>
      <c r="F2" s="160" t="s">
        <v>744</v>
      </c>
    </row>
    <row r="3" ht="42" customHeight="1" spans="1:6">
      <c r="A3" s="161" t="str">
        <f>"2025"&amp;"年部门政府性基金预算支出预算表"</f>
        <v>2025年部门政府性基金预算支出预算表</v>
      </c>
      <c r="B3" s="161" t="s">
        <v>745</v>
      </c>
      <c r="C3" s="162"/>
      <c r="D3" s="163"/>
      <c r="E3" s="163"/>
      <c r="F3" s="163"/>
    </row>
    <row r="4" ht="13.5" customHeight="1" spans="1:6">
      <c r="A4" s="5" t="s">
        <v>173</v>
      </c>
      <c r="B4" s="5" t="s">
        <v>746</v>
      </c>
      <c r="C4" s="157"/>
      <c r="D4" s="159"/>
      <c r="E4" s="159"/>
      <c r="F4" s="160" t="s">
        <v>1</v>
      </c>
    </row>
    <row r="5" ht="19.5" customHeight="1" spans="1:6">
      <c r="A5" s="164" t="s">
        <v>175</v>
      </c>
      <c r="B5" s="165" t="s">
        <v>73</v>
      </c>
      <c r="C5" s="164" t="s">
        <v>74</v>
      </c>
      <c r="D5" s="11" t="s">
        <v>747</v>
      </c>
      <c r="E5" s="12"/>
      <c r="F5" s="13"/>
    </row>
    <row r="6" ht="18.75" customHeight="1" spans="1:6">
      <c r="A6" s="166"/>
      <c r="B6" s="167"/>
      <c r="C6" s="166"/>
      <c r="D6" s="16" t="s">
        <v>55</v>
      </c>
      <c r="E6" s="11" t="s">
        <v>76</v>
      </c>
      <c r="F6" s="16" t="s">
        <v>77</v>
      </c>
    </row>
    <row r="7" ht="18.75" customHeight="1" spans="1:6">
      <c r="A7" s="69">
        <v>1</v>
      </c>
      <c r="B7" s="168" t="s">
        <v>84</v>
      </c>
      <c r="C7" s="69">
        <v>3</v>
      </c>
      <c r="D7" s="169">
        <v>4</v>
      </c>
      <c r="E7" s="169">
        <v>5</v>
      </c>
      <c r="F7" s="169">
        <v>6</v>
      </c>
    </row>
    <row r="8" ht="21" customHeight="1" spans="1:6">
      <c r="A8" s="21"/>
      <c r="B8" s="21"/>
      <c r="C8" s="21"/>
      <c r="D8" s="80"/>
      <c r="E8" s="80"/>
      <c r="F8" s="80"/>
    </row>
    <row r="9" ht="21" customHeight="1" spans="1:6">
      <c r="A9" s="21"/>
      <c r="B9" s="21"/>
      <c r="C9" s="21"/>
      <c r="D9" s="80"/>
      <c r="E9" s="80"/>
      <c r="F9" s="80"/>
    </row>
    <row r="10" ht="18.75" customHeight="1" spans="1:6">
      <c r="A10" s="170" t="s">
        <v>164</v>
      </c>
      <c r="B10" s="170" t="s">
        <v>164</v>
      </c>
      <c r="C10" s="171" t="s">
        <v>164</v>
      </c>
      <c r="D10" s="80"/>
      <c r="E10" s="80"/>
      <c r="F10" s="80"/>
    </row>
    <row r="12" customHeight="1" spans="1:6">
      <c r="A12" s="38" t="s">
        <v>748</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Zeros="0" topLeftCell="H1" workbookViewId="0">
      <pane ySplit="1" topLeftCell="A5" activePane="bottomLeft" state="frozen"/>
      <selection/>
      <selection pane="bottomLeft" activeCell="C25" sqref="C25"/>
    </sheetView>
  </sheetViews>
  <sheetFormatPr defaultColWidth="9.14166666666667" defaultRowHeight="14.25" customHeight="1"/>
  <cols>
    <col min="1" max="1" width="32.5666666666667" style="113" customWidth="1"/>
    <col min="2" max="2" width="39.0666666666667" style="113" customWidth="1"/>
    <col min="3" max="3" width="46.6666666666667" style="113" customWidth="1"/>
    <col min="4" max="4" width="21.7083333333333" style="113" customWidth="1"/>
    <col min="5" max="5" width="35.2833333333333" style="113" customWidth="1"/>
    <col min="6" max="6" width="7.70833333333333" style="113" customWidth="1"/>
    <col min="7" max="7" width="11.1416666666667" style="113" customWidth="1"/>
    <col min="8" max="8" width="13.2833333333333" style="113" customWidth="1"/>
    <col min="9" max="18" width="20" style="113" customWidth="1"/>
    <col min="19" max="19" width="19.85" style="113" customWidth="1"/>
    <col min="20" max="16384" width="9.14166666666667" style="113"/>
  </cols>
  <sheetData>
    <row r="1" customHeight="1" spans="1:19">
      <c r="A1" s="114"/>
      <c r="B1" s="114"/>
      <c r="C1" s="114"/>
      <c r="D1" s="114"/>
      <c r="E1" s="114"/>
      <c r="F1" s="114"/>
      <c r="G1" s="114"/>
      <c r="H1" s="114"/>
      <c r="I1" s="114"/>
      <c r="J1" s="114"/>
      <c r="K1" s="114"/>
      <c r="L1" s="114"/>
      <c r="M1" s="114"/>
      <c r="N1" s="114"/>
      <c r="O1" s="114"/>
      <c r="P1" s="114"/>
      <c r="Q1" s="114"/>
      <c r="R1" s="114"/>
      <c r="S1" s="114"/>
    </row>
    <row r="2" ht="15.75" customHeight="1" spans="1:19">
      <c r="B2" s="115"/>
      <c r="C2" s="115"/>
      <c r="R2" s="116"/>
      <c r="S2" s="116" t="s">
        <v>749</v>
      </c>
    </row>
    <row r="3" ht="41.25" customHeight="1" spans="1:19">
      <c r="A3" s="117" t="str">
        <f>"2025"&amp;"年部门政府采购预算表"</f>
        <v>2025年部门政府采购预算表</v>
      </c>
      <c r="B3" s="118"/>
      <c r="C3" s="118"/>
      <c r="D3" s="119"/>
      <c r="E3" s="119"/>
      <c r="F3" s="119"/>
      <c r="G3" s="119"/>
      <c r="H3" s="119"/>
      <c r="I3" s="119"/>
      <c r="J3" s="119"/>
      <c r="K3" s="119"/>
      <c r="L3" s="119"/>
      <c r="M3" s="118"/>
      <c r="N3" s="119"/>
      <c r="O3" s="119"/>
      <c r="P3" s="118"/>
      <c r="Q3" s="119"/>
      <c r="R3" s="118"/>
      <c r="S3" s="118"/>
    </row>
    <row r="4" ht="18.75" customHeight="1" spans="1:19">
      <c r="A4" s="120" t="s">
        <v>173</v>
      </c>
      <c r="B4" s="121"/>
      <c r="C4" s="121"/>
      <c r="D4" s="122"/>
      <c r="E4" s="122"/>
      <c r="F4" s="122"/>
      <c r="G4" s="122"/>
      <c r="H4" s="122"/>
      <c r="I4" s="122"/>
      <c r="J4" s="122"/>
      <c r="K4" s="122"/>
      <c r="L4" s="122"/>
      <c r="R4" s="123"/>
      <c r="S4" s="124" t="s">
        <v>1</v>
      </c>
    </row>
    <row r="5" ht="15.75" customHeight="1" spans="1:19">
      <c r="A5" s="125" t="s">
        <v>174</v>
      </c>
      <c r="B5" s="126" t="s">
        <v>175</v>
      </c>
      <c r="C5" s="126" t="s">
        <v>750</v>
      </c>
      <c r="D5" s="127" t="s">
        <v>751</v>
      </c>
      <c r="E5" s="127" t="s">
        <v>752</v>
      </c>
      <c r="F5" s="127" t="s">
        <v>753</v>
      </c>
      <c r="G5" s="127" t="s">
        <v>754</v>
      </c>
      <c r="H5" s="127" t="s">
        <v>755</v>
      </c>
      <c r="I5" s="128" t="s">
        <v>182</v>
      </c>
      <c r="J5" s="128"/>
      <c r="K5" s="128"/>
      <c r="L5" s="128"/>
      <c r="M5" s="129"/>
      <c r="N5" s="128"/>
      <c r="O5" s="128"/>
      <c r="P5" s="130"/>
      <c r="Q5" s="128"/>
      <c r="R5" s="129"/>
      <c r="S5" s="131"/>
    </row>
    <row r="6" ht="17.25" customHeight="1" spans="1:19">
      <c r="A6" s="132"/>
      <c r="B6" s="133"/>
      <c r="C6" s="133"/>
      <c r="D6" s="134"/>
      <c r="E6" s="134"/>
      <c r="F6" s="134"/>
      <c r="G6" s="134"/>
      <c r="H6" s="134"/>
      <c r="I6" s="134" t="s">
        <v>55</v>
      </c>
      <c r="J6" s="134" t="s">
        <v>58</v>
      </c>
      <c r="K6" s="134" t="s">
        <v>756</v>
      </c>
      <c r="L6" s="134" t="s">
        <v>757</v>
      </c>
      <c r="M6" s="135" t="s">
        <v>758</v>
      </c>
      <c r="N6" s="136" t="s">
        <v>759</v>
      </c>
      <c r="O6" s="136"/>
      <c r="P6" s="137"/>
      <c r="Q6" s="136"/>
      <c r="R6" s="138"/>
      <c r="S6" s="139"/>
    </row>
    <row r="7" ht="54" customHeight="1" spans="1:19">
      <c r="A7" s="140"/>
      <c r="B7" s="139"/>
      <c r="C7" s="139"/>
      <c r="D7" s="141"/>
      <c r="E7" s="141"/>
      <c r="F7" s="141"/>
      <c r="G7" s="141"/>
      <c r="H7" s="141"/>
      <c r="I7" s="141"/>
      <c r="J7" s="141" t="s">
        <v>57</v>
      </c>
      <c r="K7" s="141"/>
      <c r="L7" s="141"/>
      <c r="M7" s="142"/>
      <c r="N7" s="141" t="s">
        <v>57</v>
      </c>
      <c r="O7" s="141" t="s">
        <v>64</v>
      </c>
      <c r="P7" s="139" t="s">
        <v>65</v>
      </c>
      <c r="Q7" s="141" t="s">
        <v>66</v>
      </c>
      <c r="R7" s="142" t="s">
        <v>67</v>
      </c>
      <c r="S7" s="139" t="s">
        <v>68</v>
      </c>
    </row>
    <row r="8" ht="18" customHeight="1" spans="1:19">
      <c r="A8" s="143">
        <v>1</v>
      </c>
      <c r="B8" s="143" t="s">
        <v>84</v>
      </c>
      <c r="C8" s="144">
        <v>3</v>
      </c>
      <c r="D8" s="144">
        <v>4</v>
      </c>
      <c r="E8" s="143">
        <v>5</v>
      </c>
      <c r="F8" s="143">
        <v>6</v>
      </c>
      <c r="G8" s="143">
        <v>7</v>
      </c>
      <c r="H8" s="143">
        <v>8</v>
      </c>
      <c r="I8" s="143">
        <v>9</v>
      </c>
      <c r="J8" s="143">
        <v>10</v>
      </c>
      <c r="K8" s="143">
        <v>11</v>
      </c>
      <c r="L8" s="143">
        <v>12</v>
      </c>
      <c r="M8" s="143">
        <v>13</v>
      </c>
      <c r="N8" s="143">
        <v>14</v>
      </c>
      <c r="O8" s="143">
        <v>15</v>
      </c>
      <c r="P8" s="143">
        <v>16</v>
      </c>
      <c r="Q8" s="143">
        <v>17</v>
      </c>
      <c r="R8" s="143">
        <v>18</v>
      </c>
      <c r="S8" s="143">
        <v>19</v>
      </c>
    </row>
    <row r="9" s="113" customFormat="1" ht="25" customHeight="1" spans="1:19">
      <c r="A9" s="145" t="s">
        <v>70</v>
      </c>
      <c r="B9" s="145" t="s">
        <v>70</v>
      </c>
      <c r="C9" s="146" t="s">
        <v>202</v>
      </c>
      <c r="D9" s="147" t="s">
        <v>760</v>
      </c>
      <c r="E9" s="147" t="s">
        <v>761</v>
      </c>
      <c r="F9" s="147" t="s">
        <v>762</v>
      </c>
      <c r="G9" s="148">
        <v>1</v>
      </c>
      <c r="H9" s="149">
        <v>2000</v>
      </c>
      <c r="I9" s="149">
        <v>2000</v>
      </c>
      <c r="J9" s="149">
        <v>2000</v>
      </c>
      <c r="K9" s="149"/>
      <c r="L9" s="149"/>
      <c r="M9" s="149"/>
      <c r="N9" s="149"/>
      <c r="O9" s="149"/>
      <c r="P9" s="149"/>
      <c r="Q9" s="149"/>
      <c r="R9" s="149"/>
      <c r="S9" s="149"/>
    </row>
    <row r="10" s="113" customFormat="1" ht="25" customHeight="1" spans="1:19">
      <c r="A10" s="145" t="s">
        <v>70</v>
      </c>
      <c r="B10" s="145" t="s">
        <v>70</v>
      </c>
      <c r="C10" s="146" t="s">
        <v>202</v>
      </c>
      <c r="D10" s="147" t="s">
        <v>763</v>
      </c>
      <c r="E10" s="147" t="s">
        <v>764</v>
      </c>
      <c r="F10" s="147" t="s">
        <v>765</v>
      </c>
      <c r="G10" s="148">
        <v>1</v>
      </c>
      <c r="H10" s="149">
        <v>2000</v>
      </c>
      <c r="I10" s="149">
        <v>2000</v>
      </c>
      <c r="J10" s="149">
        <v>2000</v>
      </c>
      <c r="K10" s="149"/>
      <c r="L10" s="149"/>
      <c r="M10" s="149"/>
      <c r="N10" s="149"/>
      <c r="O10" s="149"/>
      <c r="P10" s="149"/>
      <c r="Q10" s="149"/>
      <c r="R10" s="149"/>
      <c r="S10" s="149"/>
    </row>
    <row r="11" s="113" customFormat="1" ht="25" customHeight="1" spans="1:19">
      <c r="A11" s="145" t="s">
        <v>70</v>
      </c>
      <c r="B11" s="145" t="s">
        <v>70</v>
      </c>
      <c r="C11" s="146" t="s">
        <v>202</v>
      </c>
      <c r="D11" s="147" t="s">
        <v>766</v>
      </c>
      <c r="E11" s="147" t="s">
        <v>766</v>
      </c>
      <c r="F11" s="147" t="s">
        <v>524</v>
      </c>
      <c r="G11" s="148">
        <v>100</v>
      </c>
      <c r="H11" s="149">
        <v>20000</v>
      </c>
      <c r="I11" s="149">
        <v>20000</v>
      </c>
      <c r="J11" s="149">
        <v>20000</v>
      </c>
      <c r="K11" s="149"/>
      <c r="L11" s="149"/>
      <c r="M11" s="149"/>
      <c r="N11" s="149"/>
      <c r="O11" s="149"/>
      <c r="P11" s="149"/>
      <c r="Q11" s="149"/>
      <c r="R11" s="149"/>
      <c r="S11" s="149"/>
    </row>
    <row r="12" s="113" customFormat="1" ht="25" customHeight="1" spans="1:19">
      <c r="A12" s="145" t="s">
        <v>70</v>
      </c>
      <c r="B12" s="145" t="s">
        <v>70</v>
      </c>
      <c r="C12" s="146" t="s">
        <v>202</v>
      </c>
      <c r="D12" s="147" t="s">
        <v>767</v>
      </c>
      <c r="E12" s="147" t="s">
        <v>767</v>
      </c>
      <c r="F12" s="147" t="s">
        <v>768</v>
      </c>
      <c r="G12" s="148">
        <v>10</v>
      </c>
      <c r="H12" s="149">
        <v>5000</v>
      </c>
      <c r="I12" s="149">
        <v>5000</v>
      </c>
      <c r="J12" s="149">
        <v>5000</v>
      </c>
      <c r="K12" s="149"/>
      <c r="L12" s="149"/>
      <c r="M12" s="149"/>
      <c r="N12" s="149"/>
      <c r="O12" s="149"/>
      <c r="P12" s="149"/>
      <c r="Q12" s="149"/>
      <c r="R12" s="149"/>
      <c r="S12" s="149"/>
    </row>
    <row r="13" s="113" customFormat="1" ht="25" customHeight="1" spans="1:19">
      <c r="A13" s="145" t="s">
        <v>70</v>
      </c>
      <c r="B13" s="145" t="s">
        <v>70</v>
      </c>
      <c r="C13" s="146" t="s">
        <v>202</v>
      </c>
      <c r="D13" s="147" t="s">
        <v>769</v>
      </c>
      <c r="E13" s="147" t="s">
        <v>770</v>
      </c>
      <c r="F13" s="147" t="s">
        <v>370</v>
      </c>
      <c r="G13" s="148">
        <v>5</v>
      </c>
      <c r="H13" s="149">
        <v>5000</v>
      </c>
      <c r="I13" s="149">
        <v>5000</v>
      </c>
      <c r="J13" s="149">
        <v>5000</v>
      </c>
      <c r="K13" s="149"/>
      <c r="L13" s="149"/>
      <c r="M13" s="149"/>
      <c r="N13" s="149"/>
      <c r="O13" s="149"/>
      <c r="P13" s="149"/>
      <c r="Q13" s="149"/>
      <c r="R13" s="149"/>
      <c r="S13" s="149"/>
    </row>
    <row r="14" ht="25" customHeight="1" spans="1:19">
      <c r="A14" s="145" t="s">
        <v>70</v>
      </c>
      <c r="B14" s="145" t="s">
        <v>70</v>
      </c>
      <c r="C14" s="146" t="s">
        <v>202</v>
      </c>
      <c r="D14" s="147" t="s">
        <v>771</v>
      </c>
      <c r="E14" s="147" t="s">
        <v>772</v>
      </c>
      <c r="F14" s="147" t="s">
        <v>331</v>
      </c>
      <c r="G14" s="148">
        <v>1</v>
      </c>
      <c r="H14" s="149">
        <v>180000</v>
      </c>
      <c r="I14" s="149">
        <v>180000</v>
      </c>
      <c r="J14" s="149">
        <v>180000</v>
      </c>
      <c r="K14" s="149"/>
      <c r="L14" s="149"/>
      <c r="M14" s="149"/>
      <c r="N14" s="149"/>
      <c r="O14" s="149"/>
      <c r="P14" s="149"/>
      <c r="Q14" s="149"/>
      <c r="R14" s="149"/>
      <c r="S14" s="149"/>
    </row>
    <row r="15" s="113" customFormat="1" ht="25" customHeight="1" spans="1:19">
      <c r="A15" s="145" t="s">
        <v>70</v>
      </c>
      <c r="B15" s="145" t="s">
        <v>70</v>
      </c>
      <c r="C15" s="146" t="s">
        <v>202</v>
      </c>
      <c r="D15" s="147" t="s">
        <v>773</v>
      </c>
      <c r="E15" s="147" t="s">
        <v>773</v>
      </c>
      <c r="F15" s="147" t="s">
        <v>370</v>
      </c>
      <c r="G15" s="148">
        <v>1</v>
      </c>
      <c r="H15" s="149">
        <v>3000</v>
      </c>
      <c r="I15" s="149">
        <v>3000</v>
      </c>
      <c r="J15" s="149">
        <v>3000</v>
      </c>
      <c r="K15" s="149"/>
      <c r="L15" s="149"/>
      <c r="M15" s="149"/>
      <c r="N15" s="149"/>
      <c r="O15" s="149"/>
      <c r="P15" s="149"/>
      <c r="Q15" s="149"/>
      <c r="R15" s="149"/>
      <c r="S15" s="149"/>
    </row>
    <row r="16" s="113" customFormat="1" ht="25" customHeight="1" spans="1:19">
      <c r="A16" s="145" t="s">
        <v>70</v>
      </c>
      <c r="B16" s="145" t="s">
        <v>70</v>
      </c>
      <c r="C16" s="146" t="s">
        <v>202</v>
      </c>
      <c r="D16" s="147" t="s">
        <v>774</v>
      </c>
      <c r="E16" s="147" t="s">
        <v>774</v>
      </c>
      <c r="F16" s="147" t="s">
        <v>370</v>
      </c>
      <c r="G16" s="148">
        <v>1</v>
      </c>
      <c r="H16" s="149">
        <v>2000</v>
      </c>
      <c r="I16" s="149">
        <v>2000</v>
      </c>
      <c r="J16" s="149">
        <v>2000</v>
      </c>
      <c r="K16" s="149"/>
      <c r="L16" s="149"/>
      <c r="M16" s="149"/>
      <c r="N16" s="149"/>
      <c r="O16" s="149"/>
      <c r="P16" s="149"/>
      <c r="Q16" s="149"/>
      <c r="R16" s="149"/>
      <c r="S16" s="149"/>
    </row>
    <row r="17" ht="25" customHeight="1" spans="1:19">
      <c r="A17" s="145" t="s">
        <v>70</v>
      </c>
      <c r="B17" s="145" t="s">
        <v>70</v>
      </c>
      <c r="C17" s="146" t="s">
        <v>251</v>
      </c>
      <c r="D17" s="147" t="s">
        <v>775</v>
      </c>
      <c r="E17" s="147" t="s">
        <v>776</v>
      </c>
      <c r="F17" s="147" t="s">
        <v>331</v>
      </c>
      <c r="G17" s="148">
        <v>1</v>
      </c>
      <c r="H17" s="149">
        <v>537600</v>
      </c>
      <c r="I17" s="149">
        <v>537600</v>
      </c>
      <c r="J17" s="149">
        <v>537600</v>
      </c>
      <c r="K17" s="149"/>
      <c r="L17" s="149"/>
      <c r="M17" s="149"/>
      <c r="N17" s="149"/>
      <c r="O17" s="149"/>
      <c r="P17" s="149"/>
      <c r="Q17" s="149"/>
      <c r="R17" s="149"/>
      <c r="S17" s="149"/>
    </row>
    <row r="18" ht="25" customHeight="1" spans="1:19">
      <c r="A18" s="145" t="s">
        <v>70</v>
      </c>
      <c r="B18" s="145" t="s">
        <v>70</v>
      </c>
      <c r="C18" s="146" t="s">
        <v>253</v>
      </c>
      <c r="D18" s="147" t="s">
        <v>777</v>
      </c>
      <c r="E18" s="147" t="s">
        <v>776</v>
      </c>
      <c r="F18" s="147" t="s">
        <v>331</v>
      </c>
      <c r="G18" s="148">
        <v>1</v>
      </c>
      <c r="H18" s="149">
        <v>1083000</v>
      </c>
      <c r="I18" s="149">
        <v>1083000</v>
      </c>
      <c r="J18" s="149">
        <v>1083000</v>
      </c>
      <c r="K18" s="149"/>
      <c r="L18" s="149"/>
      <c r="M18" s="149"/>
      <c r="N18" s="149"/>
      <c r="O18" s="149"/>
      <c r="P18" s="149"/>
      <c r="Q18" s="149"/>
      <c r="R18" s="149"/>
      <c r="S18" s="149"/>
    </row>
    <row r="19" ht="25" customHeight="1" spans="1:19">
      <c r="A19" s="145" t="s">
        <v>70</v>
      </c>
      <c r="B19" s="145" t="s">
        <v>70</v>
      </c>
      <c r="C19" s="146" t="s">
        <v>259</v>
      </c>
      <c r="D19" s="147" t="s">
        <v>778</v>
      </c>
      <c r="E19" s="147" t="s">
        <v>776</v>
      </c>
      <c r="F19" s="147" t="s">
        <v>331</v>
      </c>
      <c r="G19" s="148">
        <v>1</v>
      </c>
      <c r="H19" s="149">
        <v>0</v>
      </c>
      <c r="I19" s="149">
        <v>950000</v>
      </c>
      <c r="J19" s="149">
        <v>950000</v>
      </c>
      <c r="K19" s="149"/>
      <c r="L19" s="149"/>
      <c r="M19" s="149"/>
      <c r="N19" s="149"/>
      <c r="O19" s="149"/>
      <c r="P19" s="149"/>
      <c r="Q19" s="149"/>
      <c r="R19" s="149"/>
      <c r="S19" s="149"/>
    </row>
    <row r="20" ht="25" customHeight="1" spans="1:19">
      <c r="A20" s="145" t="s">
        <v>70</v>
      </c>
      <c r="B20" s="145" t="s">
        <v>70</v>
      </c>
      <c r="C20" s="146" t="s">
        <v>263</v>
      </c>
      <c r="D20" s="147" t="s">
        <v>779</v>
      </c>
      <c r="E20" s="147" t="s">
        <v>776</v>
      </c>
      <c r="F20" s="147" t="s">
        <v>331</v>
      </c>
      <c r="G20" s="148">
        <v>1</v>
      </c>
      <c r="H20" s="149"/>
      <c r="I20" s="149">
        <v>1700000</v>
      </c>
      <c r="J20" s="149">
        <v>1700000</v>
      </c>
      <c r="K20" s="149"/>
      <c r="L20" s="149"/>
      <c r="M20" s="149"/>
      <c r="N20" s="149"/>
      <c r="O20" s="149"/>
      <c r="P20" s="149"/>
      <c r="Q20" s="149"/>
      <c r="R20" s="149"/>
      <c r="S20" s="149"/>
    </row>
    <row r="21" ht="21" customHeight="1" spans="1:19">
      <c r="A21" s="150" t="s">
        <v>164</v>
      </c>
      <c r="B21" s="151"/>
      <c r="C21" s="151"/>
      <c r="D21" s="152"/>
      <c r="E21" s="152"/>
      <c r="F21" s="152"/>
      <c r="G21" s="153"/>
      <c r="H21" s="149">
        <f>SUM(H9:H20)</f>
        <v>1839600</v>
      </c>
      <c r="I21" s="149">
        <v>4489600</v>
      </c>
      <c r="J21" s="149">
        <v>4489600</v>
      </c>
      <c r="K21" s="149"/>
      <c r="L21" s="149"/>
      <c r="M21" s="149"/>
      <c r="N21" s="149"/>
      <c r="O21" s="149"/>
      <c r="P21" s="149"/>
      <c r="Q21" s="149"/>
      <c r="R21" s="149"/>
      <c r="S21" s="149"/>
    </row>
    <row r="22" ht="21" customHeight="1" spans="1:19">
      <c r="A22" s="120" t="s">
        <v>780</v>
      </c>
      <c r="B22" s="154"/>
      <c r="C22" s="154"/>
      <c r="D22" s="120"/>
      <c r="E22" s="120"/>
      <c r="F22" s="120"/>
      <c r="G22" s="155"/>
      <c r="H22" s="156"/>
      <c r="I22" s="156"/>
      <c r="J22" s="156"/>
      <c r="K22" s="156"/>
      <c r="L22" s="156"/>
      <c r="M22" s="156"/>
      <c r="N22" s="156"/>
      <c r="O22" s="156"/>
      <c r="P22" s="156"/>
      <c r="Q22" s="156"/>
      <c r="R22" s="156"/>
      <c r="S22" s="156"/>
    </row>
  </sheetData>
  <autoFilter xmlns:etc="http://www.wps.cn/officeDocument/2017/etCustomData" ref="A7:S22" etc:filterBottomFollowUsedRange="0">
    <extLst/>
  </autoFilter>
  <mergeCells count="19">
    <mergeCell ref="A3:S3"/>
    <mergeCell ref="A4:H4"/>
    <mergeCell ref="I5:S5"/>
    <mergeCell ref="N6:S6"/>
    <mergeCell ref="A21:G21"/>
    <mergeCell ref="A22:S2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31"/>
  <sheetViews>
    <sheetView showZeros="0" workbookViewId="0">
      <pane ySplit="1" topLeftCell="A3" activePane="bottomLeft" state="frozen"/>
      <selection/>
      <selection pane="bottomLeft" activeCell="B11" sqref="B11"/>
    </sheetView>
  </sheetViews>
  <sheetFormatPr defaultColWidth="9.14166666666667" defaultRowHeight="14.25" customHeight="1"/>
  <cols>
    <col min="1" max="1" width="39.1416666666667" customWidth="1"/>
    <col min="2" max="2" width="53.7166666666667" customWidth="1"/>
    <col min="3" max="5" width="39.1416666666667" customWidth="1"/>
    <col min="6" max="6" width="27.5666666666667" customWidth="1"/>
    <col min="7" max="7" width="28.5666666666667" customWidth="1"/>
    <col min="8" max="8" width="28.1416666666667" customWidth="1"/>
    <col min="9" max="9" width="39.1416666666667" customWidth="1"/>
    <col min="10" max="18" width="20.4166666666667"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1"/>
      <c r="B2" s="82"/>
      <c r="C2" s="82"/>
      <c r="D2" s="82"/>
      <c r="E2" s="82"/>
      <c r="F2" s="82"/>
      <c r="G2" s="82"/>
      <c r="H2" s="81"/>
      <c r="I2" s="81"/>
      <c r="J2" s="81"/>
      <c r="K2" s="81"/>
      <c r="L2" s="81"/>
      <c r="M2" s="81"/>
      <c r="N2" s="83"/>
      <c r="O2" s="81"/>
      <c r="P2" s="81"/>
      <c r="Q2" s="82"/>
      <c r="R2" s="81"/>
      <c r="S2" s="84"/>
      <c r="T2" s="84" t="s">
        <v>781</v>
      </c>
    </row>
    <row r="3" ht="41.25" customHeight="1" spans="1:20">
      <c r="A3" s="74" t="str">
        <f>"2025"&amp;"年部门政府购买服务预算表"</f>
        <v>2025年部门政府购买服务预算表</v>
      </c>
      <c r="B3" s="67"/>
      <c r="C3" s="67"/>
      <c r="D3" s="67"/>
      <c r="E3" s="67"/>
      <c r="F3" s="67"/>
      <c r="G3" s="67"/>
      <c r="H3" s="85"/>
      <c r="I3" s="85"/>
      <c r="J3" s="85"/>
      <c r="K3" s="85"/>
      <c r="L3" s="85"/>
      <c r="M3" s="85"/>
      <c r="N3" s="86"/>
      <c r="O3" s="85"/>
      <c r="P3" s="85"/>
      <c r="Q3" s="67"/>
      <c r="R3" s="85"/>
      <c r="S3" s="86"/>
      <c r="T3" s="67"/>
    </row>
    <row r="4" ht="22.5" customHeight="1" spans="1:20">
      <c r="A4" s="87" t="s">
        <v>173</v>
      </c>
      <c r="B4" s="88"/>
      <c r="C4" s="88"/>
      <c r="D4" s="88"/>
      <c r="E4" s="88"/>
      <c r="F4" s="88"/>
      <c r="G4" s="88"/>
      <c r="H4" s="89"/>
      <c r="I4" s="89"/>
      <c r="J4" s="89"/>
      <c r="K4" s="89"/>
      <c r="L4" s="89"/>
      <c r="M4" s="89"/>
      <c r="N4" s="83"/>
      <c r="O4" s="81"/>
      <c r="P4" s="81"/>
      <c r="Q4" s="82"/>
      <c r="R4" s="81"/>
      <c r="S4" s="90"/>
      <c r="T4" s="84" t="s">
        <v>1</v>
      </c>
    </row>
    <row r="5" ht="24" customHeight="1" spans="1:20">
      <c r="A5" s="10" t="s">
        <v>174</v>
      </c>
      <c r="B5" s="91" t="s">
        <v>175</v>
      </c>
      <c r="C5" s="91" t="s">
        <v>750</v>
      </c>
      <c r="D5" s="91" t="s">
        <v>782</v>
      </c>
      <c r="E5" s="91" t="s">
        <v>783</v>
      </c>
      <c r="F5" s="91" t="s">
        <v>784</v>
      </c>
      <c r="G5" s="91" t="s">
        <v>785</v>
      </c>
      <c r="H5" s="92" t="s">
        <v>786</v>
      </c>
      <c r="I5" s="92" t="s">
        <v>787</v>
      </c>
      <c r="J5" s="93" t="s">
        <v>182</v>
      </c>
      <c r="K5" s="93"/>
      <c r="L5" s="93"/>
      <c r="M5" s="93"/>
      <c r="N5" s="94"/>
      <c r="O5" s="93"/>
      <c r="P5" s="93"/>
      <c r="Q5" s="95"/>
      <c r="R5" s="93"/>
      <c r="S5" s="94"/>
      <c r="T5" s="96"/>
    </row>
    <row r="6" ht="24" customHeight="1" spans="1:20">
      <c r="A6" s="15"/>
      <c r="B6" s="97"/>
      <c r="C6" s="97"/>
      <c r="D6" s="97"/>
      <c r="E6" s="97"/>
      <c r="F6" s="97"/>
      <c r="G6" s="97"/>
      <c r="H6" s="98"/>
      <c r="I6" s="98"/>
      <c r="J6" s="98" t="s">
        <v>55</v>
      </c>
      <c r="K6" s="98" t="s">
        <v>58</v>
      </c>
      <c r="L6" s="98" t="s">
        <v>756</v>
      </c>
      <c r="M6" s="98" t="s">
        <v>757</v>
      </c>
      <c r="N6" s="99" t="s">
        <v>758</v>
      </c>
      <c r="O6" s="100" t="s">
        <v>759</v>
      </c>
      <c r="P6" s="100"/>
      <c r="Q6" s="101"/>
      <c r="R6" s="100"/>
      <c r="S6" s="102"/>
      <c r="T6" s="103"/>
    </row>
    <row r="7" ht="54" customHeight="1" spans="1:20">
      <c r="A7" s="18"/>
      <c r="B7" s="103"/>
      <c r="C7" s="103"/>
      <c r="D7" s="103"/>
      <c r="E7" s="103"/>
      <c r="F7" s="103"/>
      <c r="G7" s="103"/>
      <c r="H7" s="104"/>
      <c r="I7" s="104"/>
      <c r="J7" s="104"/>
      <c r="K7" s="104" t="s">
        <v>57</v>
      </c>
      <c r="L7" s="104"/>
      <c r="M7" s="104"/>
      <c r="N7" s="105"/>
      <c r="O7" s="104" t="s">
        <v>57</v>
      </c>
      <c r="P7" s="104" t="s">
        <v>64</v>
      </c>
      <c r="Q7" s="103" t="s">
        <v>65</v>
      </c>
      <c r="R7" s="104" t="s">
        <v>66</v>
      </c>
      <c r="S7" s="105" t="s">
        <v>67</v>
      </c>
      <c r="T7" s="103" t="s">
        <v>68</v>
      </c>
    </row>
    <row r="8" ht="17.25" customHeight="1" spans="1:20">
      <c r="A8" s="19">
        <v>1</v>
      </c>
      <c r="B8" s="103">
        <v>2</v>
      </c>
      <c r="C8" s="19">
        <v>3</v>
      </c>
      <c r="D8" s="19">
        <v>4</v>
      </c>
      <c r="E8" s="103">
        <v>5</v>
      </c>
      <c r="F8" s="19">
        <v>6</v>
      </c>
      <c r="G8" s="19">
        <v>7</v>
      </c>
      <c r="H8" s="103">
        <v>8</v>
      </c>
      <c r="I8" s="19">
        <v>9</v>
      </c>
      <c r="J8" s="19">
        <v>10</v>
      </c>
      <c r="K8" s="103">
        <v>11</v>
      </c>
      <c r="L8" s="19">
        <v>12</v>
      </c>
      <c r="M8" s="19">
        <v>13</v>
      </c>
      <c r="N8" s="103">
        <v>14</v>
      </c>
      <c r="O8" s="19">
        <v>15</v>
      </c>
      <c r="P8" s="19">
        <v>16</v>
      </c>
      <c r="Q8" s="103">
        <v>17</v>
      </c>
      <c r="R8" s="19">
        <v>18</v>
      </c>
      <c r="S8" s="19">
        <v>19</v>
      </c>
      <c r="T8" s="19">
        <v>20</v>
      </c>
    </row>
    <row r="9" ht="25" customHeight="1" spans="1:20">
      <c r="A9" s="106" t="s">
        <v>70</v>
      </c>
      <c r="B9" s="106" t="s">
        <v>70</v>
      </c>
      <c r="C9" s="107" t="s">
        <v>202</v>
      </c>
      <c r="D9" s="107" t="s">
        <v>788</v>
      </c>
      <c r="E9" s="107" t="s">
        <v>789</v>
      </c>
      <c r="F9" s="107" t="s">
        <v>77</v>
      </c>
      <c r="G9" s="107" t="s">
        <v>790</v>
      </c>
      <c r="H9" s="108" t="s">
        <v>99</v>
      </c>
      <c r="I9" s="108" t="s">
        <v>791</v>
      </c>
      <c r="J9" s="80">
        <v>70000</v>
      </c>
      <c r="K9" s="80">
        <v>70000</v>
      </c>
      <c r="L9" s="80"/>
      <c r="M9" s="80"/>
      <c r="N9" s="80"/>
      <c r="O9" s="80"/>
      <c r="P9" s="80"/>
      <c r="Q9" s="80"/>
      <c r="R9" s="80"/>
      <c r="S9" s="80"/>
      <c r="T9" s="80"/>
    </row>
    <row r="10" ht="25" customHeight="1" spans="1:20">
      <c r="A10" s="106" t="s">
        <v>70</v>
      </c>
      <c r="B10" s="106" t="s">
        <v>70</v>
      </c>
      <c r="C10" s="107" t="s">
        <v>202</v>
      </c>
      <c r="D10" s="107" t="s">
        <v>792</v>
      </c>
      <c r="E10" s="107" t="s">
        <v>793</v>
      </c>
      <c r="F10" s="107" t="s">
        <v>77</v>
      </c>
      <c r="G10" s="107" t="s">
        <v>790</v>
      </c>
      <c r="H10" s="108" t="s">
        <v>99</v>
      </c>
      <c r="I10" s="108" t="s">
        <v>794</v>
      </c>
      <c r="J10" s="80">
        <v>100000</v>
      </c>
      <c r="K10" s="80">
        <v>100000</v>
      </c>
      <c r="L10" s="80"/>
      <c r="M10" s="80"/>
      <c r="N10" s="80"/>
      <c r="O10" s="80"/>
      <c r="P10" s="80"/>
      <c r="Q10" s="80"/>
      <c r="R10" s="80"/>
      <c r="S10" s="80"/>
      <c r="T10" s="80"/>
    </row>
    <row r="11" ht="25" customHeight="1" spans="1:20">
      <c r="A11" s="106" t="s">
        <v>70</v>
      </c>
      <c r="B11" s="106" t="s">
        <v>70</v>
      </c>
      <c r="C11" s="107" t="s">
        <v>202</v>
      </c>
      <c r="D11" s="107" t="s">
        <v>771</v>
      </c>
      <c r="E11" s="107" t="s">
        <v>795</v>
      </c>
      <c r="F11" s="107" t="s">
        <v>77</v>
      </c>
      <c r="G11" s="107" t="s">
        <v>790</v>
      </c>
      <c r="H11" s="108" t="s">
        <v>99</v>
      </c>
      <c r="I11" s="108" t="s">
        <v>796</v>
      </c>
      <c r="J11" s="80">
        <v>180000</v>
      </c>
      <c r="K11" s="80">
        <v>180000</v>
      </c>
      <c r="L11" s="80"/>
      <c r="M11" s="80"/>
      <c r="N11" s="80"/>
      <c r="O11" s="80"/>
      <c r="P11" s="80"/>
      <c r="Q11" s="80"/>
      <c r="R11" s="80"/>
      <c r="S11" s="80"/>
      <c r="T11" s="80"/>
    </row>
    <row r="12" ht="25" customHeight="1" spans="1:20">
      <c r="A12" s="106" t="s">
        <v>70</v>
      </c>
      <c r="B12" s="106" t="s">
        <v>70</v>
      </c>
      <c r="C12" s="107" t="s">
        <v>202</v>
      </c>
      <c r="D12" s="107" t="s">
        <v>797</v>
      </c>
      <c r="E12" s="107" t="s">
        <v>798</v>
      </c>
      <c r="F12" s="107" t="s">
        <v>77</v>
      </c>
      <c r="G12" s="107" t="s">
        <v>790</v>
      </c>
      <c r="H12" s="108" t="s">
        <v>99</v>
      </c>
      <c r="I12" s="108" t="s">
        <v>799</v>
      </c>
      <c r="J12" s="80">
        <v>100000</v>
      </c>
      <c r="K12" s="80">
        <v>100000</v>
      </c>
      <c r="L12" s="80"/>
      <c r="M12" s="80"/>
      <c r="N12" s="80"/>
      <c r="O12" s="80"/>
      <c r="P12" s="80"/>
      <c r="Q12" s="80"/>
      <c r="R12" s="80"/>
      <c r="S12" s="80"/>
      <c r="T12" s="80"/>
    </row>
    <row r="13" ht="25" customHeight="1" spans="1:20">
      <c r="A13" s="106" t="s">
        <v>70</v>
      </c>
      <c r="B13" s="106" t="s">
        <v>70</v>
      </c>
      <c r="C13" s="107" t="s">
        <v>231</v>
      </c>
      <c r="D13" s="107" t="s">
        <v>800</v>
      </c>
      <c r="E13" s="107" t="s">
        <v>801</v>
      </c>
      <c r="F13" s="107" t="s">
        <v>77</v>
      </c>
      <c r="G13" s="107" t="s">
        <v>790</v>
      </c>
      <c r="H13" s="108" t="s">
        <v>99</v>
      </c>
      <c r="I13" s="108" t="s">
        <v>802</v>
      </c>
      <c r="J13" s="80">
        <v>50000</v>
      </c>
      <c r="K13" s="80">
        <v>50000</v>
      </c>
      <c r="L13" s="80"/>
      <c r="M13" s="80"/>
      <c r="N13" s="80"/>
      <c r="O13" s="80"/>
      <c r="P13" s="80"/>
      <c r="Q13" s="80"/>
      <c r="R13" s="80"/>
      <c r="S13" s="80"/>
      <c r="T13" s="80"/>
    </row>
    <row r="14" ht="25" customHeight="1" spans="1:20">
      <c r="A14" s="106" t="s">
        <v>70</v>
      </c>
      <c r="B14" s="106" t="s">
        <v>70</v>
      </c>
      <c r="C14" s="107" t="s">
        <v>237</v>
      </c>
      <c r="D14" s="107" t="s">
        <v>803</v>
      </c>
      <c r="E14" s="107" t="s">
        <v>804</v>
      </c>
      <c r="F14" s="107" t="s">
        <v>77</v>
      </c>
      <c r="G14" s="107" t="s">
        <v>805</v>
      </c>
      <c r="H14" s="108" t="s">
        <v>99</v>
      </c>
      <c r="I14" s="108" t="s">
        <v>806</v>
      </c>
      <c r="J14" s="80">
        <v>170000</v>
      </c>
      <c r="K14" s="80">
        <v>170000</v>
      </c>
      <c r="L14" s="80"/>
      <c r="M14" s="80"/>
      <c r="N14" s="80"/>
      <c r="O14" s="80"/>
      <c r="P14" s="80"/>
      <c r="Q14" s="80"/>
      <c r="R14" s="80"/>
      <c r="S14" s="80"/>
      <c r="T14" s="80"/>
    </row>
    <row r="15" ht="25" customHeight="1" spans="1:20">
      <c r="A15" s="106" t="s">
        <v>70</v>
      </c>
      <c r="B15" s="106" t="s">
        <v>70</v>
      </c>
      <c r="C15" s="107" t="s">
        <v>237</v>
      </c>
      <c r="D15" s="107" t="s">
        <v>807</v>
      </c>
      <c r="E15" s="107" t="s">
        <v>808</v>
      </c>
      <c r="F15" s="107" t="s">
        <v>77</v>
      </c>
      <c r="G15" s="107" t="s">
        <v>790</v>
      </c>
      <c r="H15" s="108" t="s">
        <v>99</v>
      </c>
      <c r="I15" s="108" t="s">
        <v>809</v>
      </c>
      <c r="J15" s="80">
        <v>280000</v>
      </c>
      <c r="K15" s="80">
        <v>280000</v>
      </c>
      <c r="L15" s="80"/>
      <c r="M15" s="80"/>
      <c r="N15" s="80"/>
      <c r="O15" s="80"/>
      <c r="P15" s="80"/>
      <c r="Q15" s="80"/>
      <c r="R15" s="80"/>
      <c r="S15" s="80"/>
      <c r="T15" s="80"/>
    </row>
    <row r="16" ht="25" customHeight="1" spans="1:20">
      <c r="A16" s="106" t="s">
        <v>70</v>
      </c>
      <c r="B16" s="106" t="s">
        <v>70</v>
      </c>
      <c r="C16" s="107" t="s">
        <v>237</v>
      </c>
      <c r="D16" s="107" t="s">
        <v>810</v>
      </c>
      <c r="E16" s="107" t="s">
        <v>808</v>
      </c>
      <c r="F16" s="107" t="s">
        <v>77</v>
      </c>
      <c r="G16" s="107" t="s">
        <v>790</v>
      </c>
      <c r="H16" s="108" t="s">
        <v>99</v>
      </c>
      <c r="I16" s="108" t="s">
        <v>811</v>
      </c>
      <c r="J16" s="80">
        <v>100000</v>
      </c>
      <c r="K16" s="80">
        <v>100000</v>
      </c>
      <c r="L16" s="80"/>
      <c r="M16" s="80"/>
      <c r="N16" s="80"/>
      <c r="O16" s="80"/>
      <c r="P16" s="80"/>
      <c r="Q16" s="80"/>
      <c r="R16" s="80"/>
      <c r="S16" s="80"/>
      <c r="T16" s="80"/>
    </row>
    <row r="17" ht="25" customHeight="1" spans="1:20">
      <c r="A17" s="106" t="s">
        <v>70</v>
      </c>
      <c r="B17" s="106" t="s">
        <v>70</v>
      </c>
      <c r="C17" s="107" t="s">
        <v>237</v>
      </c>
      <c r="D17" s="107" t="s">
        <v>812</v>
      </c>
      <c r="E17" s="107" t="s">
        <v>808</v>
      </c>
      <c r="F17" s="107" t="s">
        <v>77</v>
      </c>
      <c r="G17" s="107" t="s">
        <v>790</v>
      </c>
      <c r="H17" s="108" t="s">
        <v>99</v>
      </c>
      <c r="I17" s="108" t="s">
        <v>813</v>
      </c>
      <c r="J17" s="80">
        <v>550000</v>
      </c>
      <c r="K17" s="80">
        <v>550000</v>
      </c>
      <c r="L17" s="80"/>
      <c r="M17" s="80"/>
      <c r="N17" s="80"/>
      <c r="O17" s="80"/>
      <c r="P17" s="80"/>
      <c r="Q17" s="80"/>
      <c r="R17" s="80"/>
      <c r="S17" s="80"/>
      <c r="T17" s="80"/>
    </row>
    <row r="18" ht="25" customHeight="1" spans="1:20">
      <c r="A18" s="106" t="s">
        <v>70</v>
      </c>
      <c r="B18" s="106" t="s">
        <v>70</v>
      </c>
      <c r="C18" s="107" t="s">
        <v>239</v>
      </c>
      <c r="D18" s="107" t="s">
        <v>814</v>
      </c>
      <c r="E18" s="107" t="s">
        <v>815</v>
      </c>
      <c r="F18" s="107" t="s">
        <v>77</v>
      </c>
      <c r="G18" s="107" t="s">
        <v>790</v>
      </c>
      <c r="H18" s="108" t="s">
        <v>118</v>
      </c>
      <c r="I18" s="108" t="s">
        <v>816</v>
      </c>
      <c r="J18" s="80">
        <v>13000</v>
      </c>
      <c r="K18" s="80">
        <v>13000</v>
      </c>
      <c r="L18" s="80"/>
      <c r="M18" s="80"/>
      <c r="N18" s="80"/>
      <c r="O18" s="80"/>
      <c r="P18" s="80"/>
      <c r="Q18" s="80"/>
      <c r="R18" s="80"/>
      <c r="S18" s="80"/>
      <c r="T18" s="80"/>
    </row>
    <row r="19" ht="25" customHeight="1" spans="1:20">
      <c r="A19" s="106" t="s">
        <v>70</v>
      </c>
      <c r="B19" s="106" t="s">
        <v>70</v>
      </c>
      <c r="C19" s="107" t="s">
        <v>243</v>
      </c>
      <c r="D19" s="107" t="s">
        <v>817</v>
      </c>
      <c r="E19" s="107" t="s">
        <v>815</v>
      </c>
      <c r="F19" s="107" t="s">
        <v>77</v>
      </c>
      <c r="G19" s="107" t="s">
        <v>790</v>
      </c>
      <c r="H19" s="108" t="s">
        <v>99</v>
      </c>
      <c r="I19" s="108" t="s">
        <v>818</v>
      </c>
      <c r="J19" s="80">
        <v>580000</v>
      </c>
      <c r="K19" s="80">
        <v>580000</v>
      </c>
      <c r="L19" s="80"/>
      <c r="M19" s="80"/>
      <c r="N19" s="80"/>
      <c r="O19" s="80"/>
      <c r="P19" s="80"/>
      <c r="Q19" s="80"/>
      <c r="R19" s="80"/>
      <c r="S19" s="80"/>
      <c r="T19" s="80"/>
    </row>
    <row r="20" ht="25" customHeight="1" spans="1:20">
      <c r="A20" s="106" t="s">
        <v>70</v>
      </c>
      <c r="B20" s="106" t="s">
        <v>70</v>
      </c>
      <c r="C20" s="107" t="s">
        <v>245</v>
      </c>
      <c r="D20" s="107" t="s">
        <v>819</v>
      </c>
      <c r="E20" s="107" t="s">
        <v>815</v>
      </c>
      <c r="F20" s="107" t="s">
        <v>77</v>
      </c>
      <c r="G20" s="107" t="s">
        <v>790</v>
      </c>
      <c r="H20" s="108" t="s">
        <v>99</v>
      </c>
      <c r="I20" s="108" t="s">
        <v>820</v>
      </c>
      <c r="J20" s="80">
        <v>260000</v>
      </c>
      <c r="K20" s="80">
        <v>260000</v>
      </c>
      <c r="L20" s="80"/>
      <c r="M20" s="80"/>
      <c r="N20" s="80"/>
      <c r="O20" s="80"/>
      <c r="P20" s="80"/>
      <c r="Q20" s="80"/>
      <c r="R20" s="80"/>
      <c r="S20" s="80"/>
      <c r="T20" s="80"/>
    </row>
    <row r="21" ht="25" customHeight="1" spans="1:20">
      <c r="A21" s="106" t="s">
        <v>70</v>
      </c>
      <c r="B21" s="106" t="s">
        <v>70</v>
      </c>
      <c r="C21" s="107" t="s">
        <v>247</v>
      </c>
      <c r="D21" s="107" t="s">
        <v>821</v>
      </c>
      <c r="E21" s="107" t="s">
        <v>801</v>
      </c>
      <c r="F21" s="107" t="s">
        <v>77</v>
      </c>
      <c r="G21" s="107" t="s">
        <v>790</v>
      </c>
      <c r="H21" s="108" t="s">
        <v>99</v>
      </c>
      <c r="I21" s="108" t="s">
        <v>821</v>
      </c>
      <c r="J21" s="80">
        <v>500000</v>
      </c>
      <c r="K21" s="80">
        <v>500000</v>
      </c>
      <c r="L21" s="80"/>
      <c r="M21" s="80"/>
      <c r="N21" s="80"/>
      <c r="O21" s="80"/>
      <c r="P21" s="80"/>
      <c r="Q21" s="80"/>
      <c r="R21" s="80"/>
      <c r="S21" s="80"/>
      <c r="T21" s="80"/>
    </row>
    <row r="22" ht="25" customHeight="1" spans="1:20">
      <c r="A22" s="106" t="s">
        <v>70</v>
      </c>
      <c r="B22" s="106" t="s">
        <v>70</v>
      </c>
      <c r="C22" s="107" t="s">
        <v>249</v>
      </c>
      <c r="D22" s="107" t="s">
        <v>822</v>
      </c>
      <c r="E22" s="107" t="s">
        <v>823</v>
      </c>
      <c r="F22" s="107" t="s">
        <v>77</v>
      </c>
      <c r="G22" s="107" t="s">
        <v>790</v>
      </c>
      <c r="H22" s="108" t="s">
        <v>99</v>
      </c>
      <c r="I22" s="108" t="s">
        <v>822</v>
      </c>
      <c r="J22" s="80">
        <v>200000</v>
      </c>
      <c r="K22" s="80">
        <v>200000</v>
      </c>
      <c r="L22" s="80"/>
      <c r="M22" s="80"/>
      <c r="N22" s="80"/>
      <c r="O22" s="80"/>
      <c r="P22" s="80"/>
      <c r="Q22" s="80"/>
      <c r="R22" s="80"/>
      <c r="S22" s="80"/>
      <c r="T22" s="80"/>
    </row>
    <row r="23" ht="25" customHeight="1" spans="1:20">
      <c r="A23" s="106" t="s">
        <v>70</v>
      </c>
      <c r="B23" s="106" t="s">
        <v>70</v>
      </c>
      <c r="C23" s="107" t="s">
        <v>251</v>
      </c>
      <c r="D23" s="107" t="s">
        <v>775</v>
      </c>
      <c r="E23" s="107" t="s">
        <v>824</v>
      </c>
      <c r="F23" s="107" t="s">
        <v>77</v>
      </c>
      <c r="G23" s="107" t="s">
        <v>805</v>
      </c>
      <c r="H23" s="108" t="s">
        <v>99</v>
      </c>
      <c r="I23" s="108" t="s">
        <v>775</v>
      </c>
      <c r="J23" s="80">
        <v>537600</v>
      </c>
      <c r="K23" s="80">
        <v>537600</v>
      </c>
      <c r="L23" s="80"/>
      <c r="M23" s="80"/>
      <c r="N23" s="80"/>
      <c r="O23" s="80"/>
      <c r="P23" s="80"/>
      <c r="Q23" s="80"/>
      <c r="R23" s="80"/>
      <c r="S23" s="80"/>
      <c r="T23" s="80"/>
    </row>
    <row r="24" ht="25" customHeight="1" spans="1:20">
      <c r="A24" s="106" t="s">
        <v>70</v>
      </c>
      <c r="B24" s="106" t="s">
        <v>70</v>
      </c>
      <c r="C24" s="107" t="s">
        <v>253</v>
      </c>
      <c r="D24" s="107" t="s">
        <v>777</v>
      </c>
      <c r="E24" s="107" t="s">
        <v>824</v>
      </c>
      <c r="F24" s="107" t="s">
        <v>77</v>
      </c>
      <c r="G24" s="107" t="s">
        <v>805</v>
      </c>
      <c r="H24" s="108" t="s">
        <v>99</v>
      </c>
      <c r="I24" s="108" t="s">
        <v>777</v>
      </c>
      <c r="J24" s="80">
        <v>1083000</v>
      </c>
      <c r="K24" s="80">
        <v>1083000</v>
      </c>
      <c r="L24" s="80"/>
      <c r="M24" s="80"/>
      <c r="N24" s="80"/>
      <c r="O24" s="80"/>
      <c r="P24" s="80"/>
      <c r="Q24" s="80"/>
      <c r="R24" s="80"/>
      <c r="S24" s="80"/>
      <c r="T24" s="80"/>
    </row>
    <row r="25" ht="25" customHeight="1" spans="1:20">
      <c r="A25" s="106" t="s">
        <v>70</v>
      </c>
      <c r="B25" s="106" t="s">
        <v>70</v>
      </c>
      <c r="C25" s="107" t="s">
        <v>259</v>
      </c>
      <c r="D25" s="107" t="s">
        <v>778</v>
      </c>
      <c r="E25" s="107" t="s">
        <v>824</v>
      </c>
      <c r="F25" s="107" t="s">
        <v>77</v>
      </c>
      <c r="G25" s="107" t="s">
        <v>805</v>
      </c>
      <c r="H25" s="108" t="s">
        <v>99</v>
      </c>
      <c r="I25" s="108" t="s">
        <v>778</v>
      </c>
      <c r="J25" s="80">
        <v>950000</v>
      </c>
      <c r="K25" s="80">
        <v>950000</v>
      </c>
      <c r="L25" s="80"/>
      <c r="M25" s="80"/>
      <c r="N25" s="80"/>
      <c r="O25" s="80"/>
      <c r="P25" s="80"/>
      <c r="Q25" s="80"/>
      <c r="R25" s="80"/>
      <c r="S25" s="80"/>
      <c r="T25" s="80"/>
    </row>
    <row r="26" ht="112" customHeight="1" spans="1:20">
      <c r="A26" s="106" t="s">
        <v>70</v>
      </c>
      <c r="B26" s="106" t="s">
        <v>70</v>
      </c>
      <c r="C26" s="107" t="s">
        <v>261</v>
      </c>
      <c r="D26" s="107" t="s">
        <v>825</v>
      </c>
      <c r="E26" s="107" t="s">
        <v>826</v>
      </c>
      <c r="F26" s="107" t="s">
        <v>77</v>
      </c>
      <c r="G26" s="107" t="s">
        <v>790</v>
      </c>
      <c r="H26" s="108" t="s">
        <v>99</v>
      </c>
      <c r="I26" s="108" t="s">
        <v>827</v>
      </c>
      <c r="J26" s="80">
        <v>50000</v>
      </c>
      <c r="K26" s="80">
        <v>50000</v>
      </c>
      <c r="L26" s="80"/>
      <c r="M26" s="80"/>
      <c r="N26" s="80"/>
      <c r="O26" s="80"/>
      <c r="P26" s="80"/>
      <c r="Q26" s="80"/>
      <c r="R26" s="80"/>
      <c r="S26" s="80"/>
      <c r="T26" s="80"/>
    </row>
    <row r="27" ht="25" customHeight="1" spans="1:20">
      <c r="A27" s="106" t="s">
        <v>70</v>
      </c>
      <c r="B27" s="106" t="s">
        <v>70</v>
      </c>
      <c r="C27" s="107" t="s">
        <v>263</v>
      </c>
      <c r="D27" s="107" t="s">
        <v>779</v>
      </c>
      <c r="E27" s="107" t="s">
        <v>824</v>
      </c>
      <c r="F27" s="107" t="s">
        <v>77</v>
      </c>
      <c r="G27" s="107" t="s">
        <v>805</v>
      </c>
      <c r="H27" s="108" t="s">
        <v>99</v>
      </c>
      <c r="I27" s="108" t="s">
        <v>779</v>
      </c>
      <c r="J27" s="80">
        <v>1700000</v>
      </c>
      <c r="K27" s="80">
        <v>1700000</v>
      </c>
      <c r="L27" s="80"/>
      <c r="M27" s="80"/>
      <c r="N27" s="80"/>
      <c r="O27" s="80"/>
      <c r="P27" s="80"/>
      <c r="Q27" s="80"/>
      <c r="R27" s="80"/>
      <c r="S27" s="80"/>
      <c r="T27" s="80"/>
    </row>
    <row r="28" ht="25" customHeight="1" spans="1:20">
      <c r="A28" s="106" t="s">
        <v>70</v>
      </c>
      <c r="B28" s="106" t="s">
        <v>70</v>
      </c>
      <c r="C28" s="107" t="s">
        <v>265</v>
      </c>
      <c r="D28" s="107" t="s">
        <v>828</v>
      </c>
      <c r="E28" s="107" t="s">
        <v>801</v>
      </c>
      <c r="F28" s="107" t="s">
        <v>77</v>
      </c>
      <c r="G28" s="107" t="s">
        <v>790</v>
      </c>
      <c r="H28" s="108" t="s">
        <v>99</v>
      </c>
      <c r="I28" s="108" t="s">
        <v>828</v>
      </c>
      <c r="J28" s="80">
        <v>400000</v>
      </c>
      <c r="K28" s="80">
        <v>400000</v>
      </c>
      <c r="L28" s="80"/>
      <c r="M28" s="80"/>
      <c r="N28" s="80"/>
      <c r="O28" s="80"/>
      <c r="P28" s="80"/>
      <c r="Q28" s="80"/>
      <c r="R28" s="80"/>
      <c r="S28" s="80"/>
      <c r="T28" s="80"/>
    </row>
    <row r="29" ht="25" customHeight="1" spans="1:20">
      <c r="A29" s="106" t="s">
        <v>70</v>
      </c>
      <c r="B29" s="106" t="s">
        <v>70</v>
      </c>
      <c r="C29" s="107" t="s">
        <v>269</v>
      </c>
      <c r="D29" s="107" t="s">
        <v>829</v>
      </c>
      <c r="E29" s="107" t="s">
        <v>801</v>
      </c>
      <c r="F29" s="107" t="s">
        <v>77</v>
      </c>
      <c r="G29" s="107" t="s">
        <v>790</v>
      </c>
      <c r="H29" s="108" t="s">
        <v>99</v>
      </c>
      <c r="I29" s="108" t="s">
        <v>830</v>
      </c>
      <c r="J29" s="80">
        <v>296000</v>
      </c>
      <c r="K29" s="80">
        <v>296000</v>
      </c>
      <c r="L29" s="80"/>
      <c r="M29" s="80"/>
      <c r="N29" s="80"/>
      <c r="O29" s="80"/>
      <c r="P29" s="80"/>
      <c r="Q29" s="80"/>
      <c r="R29" s="80"/>
      <c r="S29" s="80"/>
      <c r="T29" s="80"/>
    </row>
    <row r="30" ht="25" customHeight="1" spans="1:20">
      <c r="A30" s="106" t="s">
        <v>70</v>
      </c>
      <c r="B30" s="106" t="s">
        <v>70</v>
      </c>
      <c r="C30" s="107" t="s">
        <v>271</v>
      </c>
      <c r="D30" s="107" t="s">
        <v>831</v>
      </c>
      <c r="E30" s="107" t="s">
        <v>815</v>
      </c>
      <c r="F30" s="107" t="s">
        <v>77</v>
      </c>
      <c r="G30" s="107" t="s">
        <v>790</v>
      </c>
      <c r="H30" s="108" t="s">
        <v>99</v>
      </c>
      <c r="I30" s="108" t="s">
        <v>832</v>
      </c>
      <c r="J30" s="80">
        <v>500000</v>
      </c>
      <c r="K30" s="80">
        <v>500000</v>
      </c>
      <c r="L30" s="80"/>
      <c r="M30" s="80"/>
      <c r="N30" s="80"/>
      <c r="O30" s="80"/>
      <c r="P30" s="80"/>
      <c r="Q30" s="80"/>
      <c r="R30" s="80"/>
      <c r="S30" s="80"/>
      <c r="T30" s="80"/>
    </row>
    <row r="31" ht="21" customHeight="1" spans="1:20">
      <c r="A31" s="109" t="s">
        <v>164</v>
      </c>
      <c r="B31" s="110"/>
      <c r="C31" s="110"/>
      <c r="D31" s="110"/>
      <c r="E31" s="110"/>
      <c r="F31" s="110"/>
      <c r="G31" s="110"/>
      <c r="H31" s="111"/>
      <c r="I31" s="112"/>
      <c r="J31" s="80">
        <v>8669600</v>
      </c>
      <c r="K31" s="80">
        <v>8669600</v>
      </c>
      <c r="L31" s="80"/>
      <c r="M31" s="80"/>
      <c r="N31" s="80"/>
      <c r="O31" s="80"/>
      <c r="P31" s="80"/>
      <c r="Q31" s="80"/>
      <c r="R31" s="80"/>
      <c r="S31" s="80"/>
      <c r="T31" s="80"/>
    </row>
  </sheetData>
  <mergeCells count="19">
    <mergeCell ref="A3:T3"/>
    <mergeCell ref="A4:I4"/>
    <mergeCell ref="J5:T5"/>
    <mergeCell ref="O6:T6"/>
    <mergeCell ref="A31:I31"/>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C15" sqref="A15:C15"/>
    </sheetView>
  </sheetViews>
  <sheetFormatPr defaultColWidth="9.14166666666667" defaultRowHeight="14.25" customHeight="1" outlineLevelCol="5"/>
  <cols>
    <col min="1" max="1" width="37.7083333333333" customWidth="1"/>
    <col min="2" max="6" width="20" customWidth="1"/>
  </cols>
  <sheetData>
    <row r="1" customHeight="1" spans="1:6">
      <c r="A1" s="1"/>
      <c r="B1" s="1"/>
      <c r="C1" s="1"/>
      <c r="D1" s="1"/>
      <c r="E1" s="1"/>
      <c r="F1" s="1"/>
    </row>
    <row r="2" ht="17.25" customHeight="1" spans="1:6">
      <c r="D2" s="73"/>
      <c r="F2" s="3" t="s">
        <v>833</v>
      </c>
    </row>
    <row r="3" ht="41.25" customHeight="1" spans="1:6">
      <c r="A3" s="74" t="str">
        <f>"2025"&amp;"年对下转移支付预算表"</f>
        <v>2025年对下转移支付预算表</v>
      </c>
      <c r="B3" s="4"/>
      <c r="C3" s="4"/>
      <c r="D3" s="4"/>
      <c r="E3" s="4"/>
      <c r="F3" s="4"/>
    </row>
    <row r="4" ht="18" customHeight="1" spans="1:6">
      <c r="A4" s="75" t="s">
        <v>173</v>
      </c>
      <c r="B4" s="75"/>
      <c r="C4" s="75"/>
      <c r="D4" s="75"/>
      <c r="E4" s="75"/>
      <c r="F4" s="8" t="s">
        <v>1</v>
      </c>
    </row>
    <row r="5" ht="19.5" customHeight="1" spans="1:6">
      <c r="A5" s="28" t="s">
        <v>834</v>
      </c>
      <c r="B5" s="11" t="s">
        <v>182</v>
      </c>
      <c r="C5" s="12"/>
      <c r="D5" s="12"/>
      <c r="E5" s="76" t="s">
        <v>835</v>
      </c>
      <c r="F5" s="77"/>
    </row>
    <row r="6" ht="40.5" customHeight="1" spans="1:6">
      <c r="A6" s="19"/>
      <c r="B6" s="29" t="s">
        <v>55</v>
      </c>
      <c r="C6" s="10" t="s">
        <v>58</v>
      </c>
      <c r="D6" s="78" t="s">
        <v>756</v>
      </c>
      <c r="E6" s="50" t="s">
        <v>836</v>
      </c>
      <c r="F6" s="50" t="s">
        <v>837</v>
      </c>
    </row>
    <row r="7" ht="19.5" customHeight="1" spans="1:6">
      <c r="A7" s="20">
        <v>1</v>
      </c>
      <c r="B7" s="20">
        <v>2</v>
      </c>
      <c r="C7" s="20">
        <v>3</v>
      </c>
      <c r="D7" s="79">
        <v>4</v>
      </c>
      <c r="E7" s="30">
        <v>5</v>
      </c>
      <c r="F7" s="20">
        <v>6</v>
      </c>
    </row>
    <row r="8" ht="19.5" customHeight="1" spans="1:6">
      <c r="A8" s="31"/>
      <c r="B8" s="80"/>
      <c r="C8" s="80"/>
      <c r="D8" s="80"/>
      <c r="E8" s="80"/>
      <c r="F8" s="80"/>
    </row>
    <row r="9" ht="19.5" customHeight="1" spans="1:6">
      <c r="A9" s="70"/>
      <c r="B9" s="80"/>
      <c r="C9" s="80"/>
      <c r="D9" s="80"/>
      <c r="E9" s="80"/>
      <c r="F9" s="80"/>
    </row>
    <row r="11" customHeight="1" spans="1:6">
      <c r="A11" s="38" t="s">
        <v>838</v>
      </c>
    </row>
  </sheetData>
  <mergeCells count="5">
    <mergeCell ref="A3:F3"/>
    <mergeCell ref="A4:E4"/>
    <mergeCell ref="B5:D5"/>
    <mergeCell ref="E5:F5"/>
    <mergeCell ref="A5:A6"/>
  </mergeCells>
  <printOptions horizontalCentered="1"/>
  <pageMargins left="0.96" right="0.96" top="0.72" bottom="0.72" header="0" footer="0"/>
  <pageSetup paperSize="9" scale="7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topLeftCell="B1" workbookViewId="0">
      <pane ySplit="1" topLeftCell="A2" activePane="bottomLeft" state="frozen"/>
      <selection/>
      <selection pane="bottomLeft" activeCell="G14" sqref="G14"/>
    </sheetView>
  </sheetViews>
  <sheetFormatPr defaultColWidth="9.14166666666667" defaultRowHeight="12" customHeight="1"/>
  <cols>
    <col min="1" max="1" width="34.2833333333333" customWidth="1"/>
    <col min="2" max="2" width="29" customWidth="1"/>
    <col min="3" max="5" width="23.5666666666667" customWidth="1"/>
    <col min="6" max="6" width="11.2833333333333" customWidth="1"/>
    <col min="7" max="7" width="25.1416666666667" customWidth="1"/>
    <col min="8" max="8" width="15.5666666666667" customWidth="1"/>
    <col min="9" max="9" width="13.4166666666667" customWidth="1"/>
    <col min="10" max="10" width="18.85" customWidth="1"/>
  </cols>
  <sheetData>
    <row r="1" customHeight="1" spans="1:10">
      <c r="A1" s="1"/>
      <c r="B1" s="1"/>
      <c r="C1" s="1"/>
      <c r="D1" s="1"/>
      <c r="E1" s="1"/>
      <c r="F1" s="1"/>
      <c r="G1" s="1"/>
      <c r="H1" s="1"/>
      <c r="I1" s="1"/>
      <c r="J1" s="1"/>
    </row>
    <row r="2" ht="16.5" customHeight="1" spans="1:10">
      <c r="J2" s="3" t="s">
        <v>839</v>
      </c>
    </row>
    <row r="3" ht="41.25" customHeight="1" spans="1:10">
      <c r="A3" s="66" t="str">
        <f>"2025"&amp;"年对下转移支付绩效目标表"</f>
        <v>2025年对下转移支付绩效目标表</v>
      </c>
      <c r="B3" s="4"/>
      <c r="C3" s="4"/>
      <c r="D3" s="4"/>
      <c r="E3" s="4"/>
      <c r="F3" s="67"/>
      <c r="G3" s="4"/>
      <c r="H3" s="67"/>
      <c r="I3" s="67"/>
      <c r="J3" s="4"/>
    </row>
    <row r="4" ht="17.25" customHeight="1" spans="1:10">
      <c r="A4" s="5" t="s">
        <v>173</v>
      </c>
    </row>
    <row r="5" ht="44.25" customHeight="1" spans="1:10">
      <c r="A5" s="68" t="s">
        <v>834</v>
      </c>
      <c r="B5" s="68" t="s">
        <v>276</v>
      </c>
      <c r="C5" s="68" t="s">
        <v>277</v>
      </c>
      <c r="D5" s="68" t="s">
        <v>278</v>
      </c>
      <c r="E5" s="68" t="s">
        <v>279</v>
      </c>
      <c r="F5" s="69" t="s">
        <v>280</v>
      </c>
      <c r="G5" s="68" t="s">
        <v>281</v>
      </c>
      <c r="H5" s="69" t="s">
        <v>282</v>
      </c>
      <c r="I5" s="69" t="s">
        <v>283</v>
      </c>
      <c r="J5" s="68" t="s">
        <v>284</v>
      </c>
    </row>
    <row r="6" ht="14.25" customHeight="1" spans="1:10">
      <c r="A6" s="68">
        <v>1</v>
      </c>
      <c r="B6" s="68">
        <v>2</v>
      </c>
      <c r="C6" s="68">
        <v>3</v>
      </c>
      <c r="D6" s="68">
        <v>4</v>
      </c>
      <c r="E6" s="68">
        <v>5</v>
      </c>
      <c r="F6" s="69">
        <v>6</v>
      </c>
      <c r="G6" s="68">
        <v>7</v>
      </c>
      <c r="H6" s="69">
        <v>8</v>
      </c>
      <c r="I6" s="69">
        <v>9</v>
      </c>
      <c r="J6" s="68">
        <v>10</v>
      </c>
    </row>
    <row r="7" ht="42" customHeight="1" spans="1:10">
      <c r="A7" s="31"/>
      <c r="B7" s="70"/>
      <c r="C7" s="70"/>
      <c r="D7" s="70"/>
      <c r="E7" s="71"/>
      <c r="F7" s="72"/>
      <c r="G7" s="71"/>
      <c r="H7" s="72"/>
      <c r="I7" s="72"/>
      <c r="J7" s="71"/>
    </row>
    <row r="8" ht="42" customHeight="1" spans="1:10">
      <c r="A8" s="31"/>
      <c r="B8" s="21"/>
      <c r="C8" s="21"/>
      <c r="D8" s="21"/>
      <c r="E8" s="31"/>
      <c r="F8" s="21"/>
      <c r="G8" s="31"/>
      <c r="H8" s="21"/>
      <c r="I8" s="21"/>
      <c r="J8" s="31"/>
    </row>
    <row r="10" customHeight="1" spans="1:10">
      <c r="A10" s="38" t="s">
        <v>838</v>
      </c>
    </row>
  </sheetData>
  <mergeCells count="2">
    <mergeCell ref="A3:J3"/>
    <mergeCell ref="A4:H4"/>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topLeftCell="B1" workbookViewId="0">
      <pane ySplit="1" topLeftCell="A2" activePane="bottomLeft" state="frozen"/>
      <selection/>
      <selection pane="bottomLeft" activeCell="A3" sqref="A3:I3"/>
    </sheetView>
  </sheetViews>
  <sheetFormatPr defaultColWidth="10.4166666666667" defaultRowHeight="14.25" customHeight="1"/>
  <cols>
    <col min="1" max="3" width="33.7083333333333" customWidth="1"/>
    <col min="4" max="4" width="45.5666666666667" customWidth="1"/>
    <col min="5" max="5" width="27.5666666666667" customWidth="1"/>
    <col min="6" max="6" width="21.7083333333333" customWidth="1"/>
    <col min="7" max="9" width="26.2833333333333" customWidth="1"/>
  </cols>
  <sheetData>
    <row r="1" customHeight="1" spans="1:9">
      <c r="A1" s="1"/>
      <c r="B1" s="1"/>
      <c r="C1" s="1"/>
      <c r="D1" s="1"/>
      <c r="E1" s="1"/>
      <c r="F1" s="1"/>
      <c r="G1" s="1"/>
      <c r="H1" s="1"/>
      <c r="I1" s="1"/>
    </row>
    <row r="2" customHeight="1" spans="1:9">
      <c r="A2" s="39" t="s">
        <v>840</v>
      </c>
      <c r="B2" s="40"/>
      <c r="C2" s="40"/>
      <c r="D2" s="41"/>
      <c r="E2" s="41"/>
      <c r="F2" s="41"/>
      <c r="G2" s="40"/>
      <c r="H2" s="40"/>
      <c r="I2" s="41"/>
    </row>
    <row r="3" ht="41.25" customHeight="1" spans="1:9">
      <c r="A3" s="42" t="str">
        <f>"2025"&amp;"年新增资产配置预算表"</f>
        <v>2025年新增资产配置预算表</v>
      </c>
      <c r="B3" s="43"/>
      <c r="C3" s="43"/>
      <c r="D3" s="44"/>
      <c r="E3" s="44"/>
      <c r="F3" s="44"/>
      <c r="G3" s="43"/>
      <c r="H3" s="43"/>
      <c r="I3" s="44"/>
    </row>
    <row r="4" customHeight="1" spans="1:9">
      <c r="A4" s="45" t="s">
        <v>173</v>
      </c>
      <c r="B4" s="46"/>
      <c r="C4" s="46"/>
      <c r="D4" s="47"/>
      <c r="F4" s="44"/>
      <c r="G4" s="43"/>
      <c r="H4" s="43"/>
      <c r="I4" s="48" t="s">
        <v>1</v>
      </c>
    </row>
    <row r="5" ht="28.5" customHeight="1" spans="1:9">
      <c r="A5" s="49" t="s">
        <v>174</v>
      </c>
      <c r="B5" s="50" t="s">
        <v>175</v>
      </c>
      <c r="C5" s="51" t="s">
        <v>841</v>
      </c>
      <c r="D5" s="49" t="s">
        <v>842</v>
      </c>
      <c r="E5" s="49" t="s">
        <v>843</v>
      </c>
      <c r="F5" s="49" t="s">
        <v>844</v>
      </c>
      <c r="G5" s="50" t="s">
        <v>845</v>
      </c>
      <c r="H5" s="30"/>
      <c r="I5" s="49"/>
    </row>
    <row r="6" ht="21" customHeight="1" spans="1:9">
      <c r="A6" s="51"/>
      <c r="B6" s="52"/>
      <c r="C6" s="52"/>
      <c r="D6" s="53"/>
      <c r="E6" s="52"/>
      <c r="F6" s="52"/>
      <c r="G6" s="50" t="s">
        <v>754</v>
      </c>
      <c r="H6" s="50" t="s">
        <v>846</v>
      </c>
      <c r="I6" s="50" t="s">
        <v>847</v>
      </c>
    </row>
    <row r="7" ht="17.25" customHeight="1" spans="1:9">
      <c r="A7" s="54" t="s">
        <v>83</v>
      </c>
      <c r="B7" s="55"/>
      <c r="C7" s="56" t="s">
        <v>84</v>
      </c>
      <c r="D7" s="54" t="s">
        <v>85</v>
      </c>
      <c r="E7" s="57" t="s">
        <v>86</v>
      </c>
      <c r="F7" s="54" t="s">
        <v>87</v>
      </c>
      <c r="G7" s="56" t="s">
        <v>88</v>
      </c>
      <c r="H7" s="58" t="s">
        <v>89</v>
      </c>
      <c r="I7" s="57" t="s">
        <v>90</v>
      </c>
    </row>
    <row r="8" ht="19.5" customHeight="1" spans="1:9">
      <c r="A8" s="59"/>
      <c r="B8" s="34"/>
      <c r="C8" s="34"/>
      <c r="D8" s="31"/>
      <c r="E8" s="21"/>
      <c r="F8" s="58"/>
      <c r="G8" s="60"/>
      <c r="H8" s="61"/>
      <c r="I8" s="61"/>
    </row>
    <row r="9" ht="19.5" customHeight="1" spans="1:9">
      <c r="A9" s="62" t="s">
        <v>55</v>
      </c>
      <c r="B9" s="63"/>
      <c r="C9" s="63"/>
      <c r="D9" s="64"/>
      <c r="E9" s="65"/>
      <c r="F9" s="65"/>
      <c r="G9" s="60"/>
      <c r="H9" s="61"/>
      <c r="I9" s="61"/>
    </row>
    <row r="11" customHeight="1" spans="1:9">
      <c r="A11" s="38" t="s">
        <v>848</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topLeftCell="B1" workbookViewId="0">
      <pane ySplit="1" topLeftCell="A2" activePane="bottomLeft" state="frozen"/>
      <selection/>
      <selection pane="bottomLeft" activeCell="I14" sqref="I14"/>
    </sheetView>
  </sheetViews>
  <sheetFormatPr defaultColWidth="9.14166666666667" defaultRowHeight="14.25" customHeight="1"/>
  <cols>
    <col min="1" max="1" width="19.2833333333333" customWidth="1"/>
    <col min="2" max="2" width="33.85" customWidth="1"/>
    <col min="3" max="3" width="31.02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1:11">
      <c r="D2" s="2"/>
      <c r="E2" s="2"/>
      <c r="F2" s="2"/>
      <c r="G2" s="2"/>
      <c r="K2" s="3" t="s">
        <v>849</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
        <v>173</v>
      </c>
      <c r="B4" s="6"/>
      <c r="C4" s="6"/>
      <c r="D4" s="6"/>
      <c r="E4" s="6"/>
      <c r="F4" s="6"/>
      <c r="G4" s="6"/>
      <c r="H4" s="7"/>
      <c r="I4" s="7"/>
      <c r="J4" s="7"/>
      <c r="K4" s="8" t="s">
        <v>1</v>
      </c>
    </row>
    <row r="5" ht="21.75" customHeight="1" spans="1:11">
      <c r="A5" s="9" t="s">
        <v>194</v>
      </c>
      <c r="B5" s="9" t="s">
        <v>177</v>
      </c>
      <c r="C5" s="9" t="s">
        <v>195</v>
      </c>
      <c r="D5" s="10" t="s">
        <v>178</v>
      </c>
      <c r="E5" s="10" t="s">
        <v>179</v>
      </c>
      <c r="F5" s="10" t="s">
        <v>196</v>
      </c>
      <c r="G5" s="10" t="s">
        <v>197</v>
      </c>
      <c r="H5" s="28" t="s">
        <v>55</v>
      </c>
      <c r="I5" s="11" t="s">
        <v>850</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0">
        <v>10</v>
      </c>
      <c r="K8" s="30">
        <v>11</v>
      </c>
    </row>
    <row r="9" ht="18.75" customHeight="1" spans="1:11">
      <c r="A9" s="31"/>
      <c r="B9" s="21"/>
      <c r="C9" s="31"/>
      <c r="D9" s="31"/>
      <c r="E9" s="31"/>
      <c r="F9" s="31"/>
      <c r="G9" s="31"/>
      <c r="H9" s="32"/>
      <c r="I9" s="33"/>
      <c r="J9" s="33"/>
      <c r="K9" s="32"/>
    </row>
    <row r="10" ht="38" customHeight="1" spans="1:11">
      <c r="A10" s="34"/>
      <c r="B10" s="21"/>
      <c r="C10" s="21"/>
      <c r="D10" s="21"/>
      <c r="E10" s="21"/>
      <c r="F10" s="21"/>
      <c r="G10" s="21"/>
      <c r="H10" s="23"/>
      <c r="I10" s="23"/>
      <c r="J10" s="23"/>
      <c r="K10" s="32"/>
    </row>
    <row r="11" ht="18.75" customHeight="1" spans="1:11">
      <c r="A11" s="35" t="s">
        <v>164</v>
      </c>
      <c r="B11" s="36"/>
      <c r="C11" s="36"/>
      <c r="D11" s="36"/>
      <c r="E11" s="36"/>
      <c r="F11" s="36"/>
      <c r="G11" s="37"/>
      <c r="H11" s="23"/>
      <c r="I11" s="23"/>
      <c r="J11" s="23"/>
      <c r="K11" s="32"/>
    </row>
    <row r="13" customHeight="1" spans="1:11">
      <c r="A13" s="38" t="s">
        <v>851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workbookViewId="0">
      <pane ySplit="1" topLeftCell="A2" activePane="bottomLeft" state="frozen"/>
      <selection/>
      <selection pane="bottomLeft" activeCell="A13" sqref="A13"/>
    </sheetView>
  </sheetViews>
  <sheetFormatPr defaultColWidth="9.14166666666667" defaultRowHeight="14.25" customHeight="1" outlineLevelCol="6"/>
  <cols>
    <col min="1" max="1" width="37.15" customWidth="1"/>
    <col min="2" max="2" width="28" customWidth="1"/>
    <col min="3" max="3" width="41.5833333333333" customWidth="1"/>
    <col min="4" max="4" width="28" customWidth="1"/>
    <col min="5" max="7" width="23.85" customWidth="1"/>
  </cols>
  <sheetData>
    <row r="1" customHeight="1" spans="1:7">
      <c r="A1" s="1"/>
      <c r="B1" s="1"/>
      <c r="C1" s="1"/>
      <c r="D1" s="1"/>
      <c r="E1" s="1"/>
      <c r="F1" s="1"/>
      <c r="G1" s="1"/>
    </row>
    <row r="2" ht="13.5" customHeight="1" spans="1:7">
      <c r="D2" s="2"/>
      <c r="G2" s="3" t="s">
        <v>852</v>
      </c>
    </row>
    <row r="3" ht="41.25" customHeight="1" spans="1:7">
      <c r="A3" s="4" t="str">
        <f>"2025"&amp;"年部门项目中期规划预算表"</f>
        <v>2025年部门项目中期规划预算表</v>
      </c>
      <c r="B3" s="4"/>
      <c r="C3" s="4"/>
      <c r="D3" s="4"/>
      <c r="E3" s="4"/>
      <c r="F3" s="4"/>
      <c r="G3" s="4"/>
    </row>
    <row r="4" ht="13.5" customHeight="1" spans="1:7">
      <c r="A4" s="5" t="s">
        <v>173</v>
      </c>
      <c r="B4" s="6"/>
      <c r="C4" s="6"/>
      <c r="D4" s="6"/>
      <c r="E4" s="7"/>
      <c r="F4" s="7"/>
      <c r="G4" s="8" t="s">
        <v>1</v>
      </c>
    </row>
    <row r="5" ht="21.75" customHeight="1" spans="1:7">
      <c r="A5" s="9" t="s">
        <v>195</v>
      </c>
      <c r="B5" s="9" t="s">
        <v>194</v>
      </c>
      <c r="C5" s="9" t="s">
        <v>177</v>
      </c>
      <c r="D5" s="10" t="s">
        <v>853</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24" customHeight="1" spans="1:7">
      <c r="A9" s="21" t="s">
        <v>173</v>
      </c>
      <c r="B9" s="22"/>
      <c r="C9" s="22"/>
      <c r="D9" s="21"/>
      <c r="E9" s="23">
        <v>35660000</v>
      </c>
      <c r="F9" s="23">
        <v>28807300</v>
      </c>
      <c r="G9" s="23">
        <v>28807300</v>
      </c>
    </row>
    <row r="10" ht="18.75" customHeight="1" spans="1:7">
      <c r="A10" s="21"/>
      <c r="B10" s="21" t="s">
        <v>854</v>
      </c>
      <c r="C10" s="21" t="s">
        <v>202</v>
      </c>
      <c r="D10" s="21" t="s">
        <v>855</v>
      </c>
      <c r="E10" s="23">
        <v>981781</v>
      </c>
      <c r="F10" s="23">
        <v>981861.89</v>
      </c>
      <c r="G10" s="23">
        <v>981861.89</v>
      </c>
    </row>
    <row r="11" ht="18.75" customHeight="1" spans="1:7">
      <c r="A11" s="24"/>
      <c r="B11" s="21" t="s">
        <v>854</v>
      </c>
      <c r="C11" s="21" t="s">
        <v>219</v>
      </c>
      <c r="D11" s="21" t="s">
        <v>855</v>
      </c>
      <c r="E11" s="23">
        <v>4600000</v>
      </c>
      <c r="F11" s="23">
        <v>1500000</v>
      </c>
      <c r="G11" s="23">
        <v>1500000</v>
      </c>
    </row>
    <row r="12" ht="18.75" customHeight="1" spans="1:7">
      <c r="A12" s="24"/>
      <c r="B12" s="21" t="s">
        <v>854</v>
      </c>
      <c r="C12" s="21" t="s">
        <v>223</v>
      </c>
      <c r="D12" s="21" t="s">
        <v>855</v>
      </c>
      <c r="E12" s="23">
        <v>200000</v>
      </c>
      <c r="F12" s="23">
        <v>200000</v>
      </c>
      <c r="G12" s="23">
        <v>200000</v>
      </c>
    </row>
    <row r="13" ht="18.75" customHeight="1" spans="1:7">
      <c r="A13" s="24"/>
      <c r="B13" s="21" t="s">
        <v>854</v>
      </c>
      <c r="C13" s="21" t="s">
        <v>225</v>
      </c>
      <c r="D13" s="21" t="s">
        <v>855</v>
      </c>
      <c r="E13" s="23">
        <v>5450000</v>
      </c>
      <c r="F13" s="23">
        <v>5450000</v>
      </c>
      <c r="G13" s="23">
        <v>5450000</v>
      </c>
    </row>
    <row r="14" ht="18.75" customHeight="1" spans="1:7">
      <c r="A14" s="24"/>
      <c r="B14" s="21" t="s">
        <v>854</v>
      </c>
      <c r="C14" s="21" t="s">
        <v>227</v>
      </c>
      <c r="D14" s="21" t="s">
        <v>855</v>
      </c>
      <c r="E14" s="23">
        <v>30000</v>
      </c>
      <c r="F14" s="23">
        <v>30000</v>
      </c>
      <c r="G14" s="23">
        <v>30000</v>
      </c>
    </row>
    <row r="15" ht="18.75" customHeight="1" spans="1:7">
      <c r="A15" s="24"/>
      <c r="B15" s="21" t="s">
        <v>854</v>
      </c>
      <c r="C15" s="21" t="s">
        <v>229</v>
      </c>
      <c r="D15" s="21" t="s">
        <v>855</v>
      </c>
      <c r="E15" s="23">
        <v>110000</v>
      </c>
      <c r="F15" s="23">
        <v>110000</v>
      </c>
      <c r="G15" s="23">
        <v>110000</v>
      </c>
    </row>
    <row r="16" ht="18.75" customHeight="1" spans="1:7">
      <c r="A16" s="24"/>
      <c r="B16" s="21" t="s">
        <v>854</v>
      </c>
      <c r="C16" s="21" t="s">
        <v>231</v>
      </c>
      <c r="D16" s="21" t="s">
        <v>855</v>
      </c>
      <c r="E16" s="23">
        <v>200000</v>
      </c>
      <c r="F16" s="23">
        <v>200000</v>
      </c>
      <c r="G16" s="23">
        <v>200000</v>
      </c>
    </row>
    <row r="17" ht="18.75" customHeight="1" spans="1:7">
      <c r="A17" s="24"/>
      <c r="B17" s="21" t="s">
        <v>854</v>
      </c>
      <c r="C17" s="21" t="s">
        <v>235</v>
      </c>
      <c r="D17" s="21" t="s">
        <v>855</v>
      </c>
      <c r="E17" s="23">
        <v>3874200</v>
      </c>
      <c r="F17" s="23"/>
      <c r="G17" s="23"/>
    </row>
    <row r="18" ht="18.75" customHeight="1" spans="1:7">
      <c r="A18" s="24"/>
      <c r="B18" s="21" t="s">
        <v>854</v>
      </c>
      <c r="C18" s="21" t="s">
        <v>237</v>
      </c>
      <c r="D18" s="21" t="s">
        <v>855</v>
      </c>
      <c r="E18" s="23">
        <v>2580000</v>
      </c>
      <c r="F18" s="23">
        <v>2580000</v>
      </c>
      <c r="G18" s="23">
        <v>2580000</v>
      </c>
    </row>
    <row r="19" ht="18.75" customHeight="1" spans="1:7">
      <c r="A19" s="24"/>
      <c r="B19" s="21" t="s">
        <v>854</v>
      </c>
      <c r="C19" s="21" t="s">
        <v>239</v>
      </c>
      <c r="D19" s="21" t="s">
        <v>855</v>
      </c>
      <c r="E19" s="23">
        <v>20000</v>
      </c>
      <c r="F19" s="23">
        <v>20000</v>
      </c>
      <c r="G19" s="23">
        <v>20000</v>
      </c>
    </row>
    <row r="20" ht="18.75" customHeight="1" spans="1:7">
      <c r="A20" s="24"/>
      <c r="B20" s="21" t="s">
        <v>854</v>
      </c>
      <c r="C20" s="21" t="s">
        <v>241</v>
      </c>
      <c r="D20" s="21" t="s">
        <v>855</v>
      </c>
      <c r="E20" s="23">
        <v>4213100</v>
      </c>
      <c r="F20" s="23">
        <v>4213019.11</v>
      </c>
      <c r="G20" s="23">
        <v>4213019.11</v>
      </c>
    </row>
    <row r="21" ht="18.75" customHeight="1" spans="1:7">
      <c r="A21" s="24"/>
      <c r="B21" s="21" t="s">
        <v>854</v>
      </c>
      <c r="C21" s="21" t="s">
        <v>243</v>
      </c>
      <c r="D21" s="21" t="s">
        <v>855</v>
      </c>
      <c r="E21" s="23">
        <v>580000</v>
      </c>
      <c r="F21" s="23">
        <v>580000</v>
      </c>
      <c r="G21" s="23">
        <v>580000</v>
      </c>
    </row>
    <row r="22" ht="18.75" customHeight="1" spans="1:7">
      <c r="A22" s="24"/>
      <c r="B22" s="21" t="s">
        <v>854</v>
      </c>
      <c r="C22" s="21" t="s">
        <v>245</v>
      </c>
      <c r="D22" s="21" t="s">
        <v>855</v>
      </c>
      <c r="E22" s="23">
        <v>260000</v>
      </c>
      <c r="F22" s="23">
        <v>260000</v>
      </c>
      <c r="G22" s="23">
        <v>260000</v>
      </c>
    </row>
    <row r="23" ht="18.75" customHeight="1" spans="1:7">
      <c r="A23" s="24"/>
      <c r="B23" s="21" t="s">
        <v>854</v>
      </c>
      <c r="C23" s="21" t="s">
        <v>247</v>
      </c>
      <c r="D23" s="21" t="s">
        <v>855</v>
      </c>
      <c r="E23" s="23">
        <v>500000</v>
      </c>
      <c r="F23" s="23">
        <v>500000</v>
      </c>
      <c r="G23" s="23">
        <v>500000</v>
      </c>
    </row>
    <row r="24" ht="18.75" customHeight="1" spans="1:7">
      <c r="A24" s="24"/>
      <c r="B24" s="21" t="s">
        <v>854</v>
      </c>
      <c r="C24" s="21" t="s">
        <v>249</v>
      </c>
      <c r="D24" s="21" t="s">
        <v>855</v>
      </c>
      <c r="E24" s="23">
        <v>200000</v>
      </c>
      <c r="F24" s="23">
        <v>200000</v>
      </c>
      <c r="G24" s="23">
        <v>200000</v>
      </c>
    </row>
    <row r="25" ht="18.75" customHeight="1" spans="1:7">
      <c r="A25" s="24"/>
      <c r="B25" s="21" t="s">
        <v>854</v>
      </c>
      <c r="C25" s="21" t="s">
        <v>251</v>
      </c>
      <c r="D25" s="21" t="s">
        <v>855</v>
      </c>
      <c r="E25" s="23">
        <v>537600</v>
      </c>
      <c r="F25" s="23">
        <v>537600</v>
      </c>
      <c r="G25" s="23">
        <v>537600</v>
      </c>
    </row>
    <row r="26" ht="18.75" customHeight="1" spans="1:7">
      <c r="A26" s="24"/>
      <c r="B26" s="21" t="s">
        <v>854</v>
      </c>
      <c r="C26" s="21" t="s">
        <v>253</v>
      </c>
      <c r="D26" s="21" t="s">
        <v>855</v>
      </c>
      <c r="E26" s="23">
        <v>1083000</v>
      </c>
      <c r="F26" s="23">
        <v>1083000</v>
      </c>
      <c r="G26" s="23">
        <v>1083000</v>
      </c>
    </row>
    <row r="27" ht="18.75" customHeight="1" spans="1:7">
      <c r="A27" s="24"/>
      <c r="B27" s="21" t="s">
        <v>854</v>
      </c>
      <c r="C27" s="21" t="s">
        <v>255</v>
      </c>
      <c r="D27" s="21" t="s">
        <v>855</v>
      </c>
      <c r="E27" s="23">
        <v>178500</v>
      </c>
      <c r="F27" s="23"/>
      <c r="G27" s="23"/>
    </row>
    <row r="28" ht="18.75" customHeight="1" spans="1:7">
      <c r="A28" s="24"/>
      <c r="B28" s="21" t="s">
        <v>854</v>
      </c>
      <c r="C28" s="21" t="s">
        <v>259</v>
      </c>
      <c r="D28" s="21" t="s">
        <v>855</v>
      </c>
      <c r="E28" s="23">
        <v>950000</v>
      </c>
      <c r="F28" s="23">
        <v>950000</v>
      </c>
      <c r="G28" s="23">
        <v>950000</v>
      </c>
    </row>
    <row r="29" ht="18.75" customHeight="1" spans="1:7">
      <c r="A29" s="24"/>
      <c r="B29" s="21" t="s">
        <v>854</v>
      </c>
      <c r="C29" s="21" t="s">
        <v>261</v>
      </c>
      <c r="D29" s="21" t="s">
        <v>855</v>
      </c>
      <c r="E29" s="23">
        <v>50000</v>
      </c>
      <c r="F29" s="23">
        <v>50000</v>
      </c>
      <c r="G29" s="23">
        <v>50000</v>
      </c>
    </row>
    <row r="30" ht="18.75" customHeight="1" spans="1:7">
      <c r="A30" s="24"/>
      <c r="B30" s="21" t="s">
        <v>854</v>
      </c>
      <c r="C30" s="21" t="s">
        <v>263</v>
      </c>
      <c r="D30" s="21" t="s">
        <v>855</v>
      </c>
      <c r="E30" s="23">
        <v>1700000</v>
      </c>
      <c r="F30" s="23">
        <v>1700000</v>
      </c>
      <c r="G30" s="23">
        <v>1700000</v>
      </c>
    </row>
    <row r="31" ht="18.75" customHeight="1" spans="1:7">
      <c r="A31" s="24"/>
      <c r="B31" s="21" t="s">
        <v>854</v>
      </c>
      <c r="C31" s="21" t="s">
        <v>265</v>
      </c>
      <c r="D31" s="21" t="s">
        <v>855</v>
      </c>
      <c r="E31" s="23">
        <v>400000</v>
      </c>
      <c r="F31" s="23">
        <v>400000</v>
      </c>
      <c r="G31" s="23">
        <v>400000</v>
      </c>
    </row>
    <row r="32" ht="18.75" customHeight="1" spans="1:7">
      <c r="A32" s="24"/>
      <c r="B32" s="21" t="s">
        <v>854</v>
      </c>
      <c r="C32" s="21" t="s">
        <v>267</v>
      </c>
      <c r="D32" s="21" t="s">
        <v>855</v>
      </c>
      <c r="E32" s="23">
        <v>6000000</v>
      </c>
      <c r="F32" s="23">
        <v>6000000</v>
      </c>
      <c r="G32" s="23">
        <v>6000000</v>
      </c>
    </row>
    <row r="33" ht="18.75" customHeight="1" spans="1:7">
      <c r="A33" s="24"/>
      <c r="B33" s="21" t="s">
        <v>854</v>
      </c>
      <c r="C33" s="21" t="s">
        <v>269</v>
      </c>
      <c r="D33" s="21" t="s">
        <v>855</v>
      </c>
      <c r="E33" s="23">
        <v>296000</v>
      </c>
      <c r="F33" s="23">
        <v>296000</v>
      </c>
      <c r="G33" s="23">
        <v>296000</v>
      </c>
    </row>
    <row r="34" ht="18.75" customHeight="1" spans="1:7">
      <c r="A34" s="24"/>
      <c r="B34" s="21" t="s">
        <v>854</v>
      </c>
      <c r="C34" s="21" t="s">
        <v>271</v>
      </c>
      <c r="D34" s="21" t="s">
        <v>855</v>
      </c>
      <c r="E34" s="23">
        <v>500000</v>
      </c>
      <c r="F34" s="23">
        <v>800000</v>
      </c>
      <c r="G34" s="23">
        <v>800000</v>
      </c>
    </row>
    <row r="35" ht="18.75" customHeight="1" spans="1:7">
      <c r="A35" s="24"/>
      <c r="B35" s="21" t="s">
        <v>856</v>
      </c>
      <c r="C35" s="21" t="s">
        <v>274</v>
      </c>
      <c r="D35" s="21" t="s">
        <v>855</v>
      </c>
      <c r="E35" s="23">
        <v>165819</v>
      </c>
      <c r="F35" s="23">
        <v>165819</v>
      </c>
      <c r="G35" s="23">
        <v>165819</v>
      </c>
    </row>
    <row r="36" ht="18.75" customHeight="1" spans="1:7">
      <c r="A36" s="25" t="s">
        <v>55</v>
      </c>
      <c r="B36" s="26" t="s">
        <v>857</v>
      </c>
      <c r="C36" s="26"/>
      <c r="D36" s="27"/>
      <c r="E36" s="23">
        <f>SUM(E10:E35)</f>
        <v>35660000</v>
      </c>
      <c r="F36" s="23">
        <f>SUM(F10:F35)</f>
        <v>28807300</v>
      </c>
      <c r="G36" s="23">
        <f>SUM(G10:G35)</f>
        <v>28807300</v>
      </c>
    </row>
  </sheetData>
  <mergeCells count="11">
    <mergeCell ref="A3:G3"/>
    <mergeCell ref="A4:D4"/>
    <mergeCell ref="E5:G5"/>
    <mergeCell ref="A36:D36"/>
    <mergeCell ref="A5:A7"/>
    <mergeCell ref="B5:B7"/>
    <mergeCell ref="C5:C7"/>
    <mergeCell ref="D5:D7"/>
    <mergeCell ref="E6:E7"/>
    <mergeCell ref="F6:F7"/>
    <mergeCell ref="G6:G7"/>
  </mergeCells>
  <printOptions horizontalCentered="1"/>
  <pageMargins left="0.37" right="0.37" top="0.56" bottom="0.56" header="0.48" footer="0.48"/>
  <pageSetup paperSize="9" scale="5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Q11" sqref="A11:Q12"/>
    </sheetView>
  </sheetViews>
  <sheetFormatPr defaultColWidth="8.56666666666667"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8" t="s">
        <v>52</v>
      </c>
    </row>
    <row r="3" ht="41.25" customHeight="1" spans="1:19">
      <c r="A3" s="42" t="str">
        <f>"2025"&amp;"年部门收入预算表"</f>
        <v>2025年部门收入预算表</v>
      </c>
    </row>
    <row r="4" ht="26" customHeight="1" spans="1:19">
      <c r="A4" s="45" t="str">
        <f>"单位名称："&amp;"中国（云南）自由贸易试验区昆明片区经济发展部\昆明经济技术开发区经济发展部"</f>
        <v>单位名称：中国（云南）自由贸易试验区昆明片区经济发展部\昆明经济技术开发区经济发展部</v>
      </c>
      <c r="B4" s="194"/>
      <c r="S4" s="47" t="s">
        <v>1</v>
      </c>
    </row>
    <row r="5" ht="21.75" customHeight="1" spans="1:19">
      <c r="A5" s="220" t="s">
        <v>53</v>
      </c>
      <c r="B5" s="221" t="s">
        <v>54</v>
      </c>
      <c r="C5" s="221" t="s">
        <v>55</v>
      </c>
      <c r="D5" s="222" t="s">
        <v>56</v>
      </c>
      <c r="E5" s="222"/>
      <c r="F5" s="222"/>
      <c r="G5" s="222"/>
      <c r="H5" s="222"/>
      <c r="I5" s="170"/>
      <c r="J5" s="222"/>
      <c r="K5" s="222"/>
      <c r="L5" s="222"/>
      <c r="M5" s="222"/>
      <c r="N5" s="223"/>
      <c r="O5" s="222" t="s">
        <v>45</v>
      </c>
      <c r="P5" s="222"/>
      <c r="Q5" s="222"/>
      <c r="R5" s="222"/>
      <c r="S5" s="223"/>
    </row>
    <row r="6" ht="27" customHeight="1" spans="1:19">
      <c r="A6" s="224"/>
      <c r="B6" s="225"/>
      <c r="C6" s="225"/>
      <c r="D6" s="225" t="s">
        <v>57</v>
      </c>
      <c r="E6" s="225" t="s">
        <v>58</v>
      </c>
      <c r="F6" s="225" t="s">
        <v>59</v>
      </c>
      <c r="G6" s="225" t="s">
        <v>60</v>
      </c>
      <c r="H6" s="225" t="s">
        <v>61</v>
      </c>
      <c r="I6" s="226" t="s">
        <v>62</v>
      </c>
      <c r="J6" s="227"/>
      <c r="K6" s="227"/>
      <c r="L6" s="227"/>
      <c r="M6" s="227"/>
      <c r="N6" s="228"/>
      <c r="O6" s="225" t="s">
        <v>57</v>
      </c>
      <c r="P6" s="225" t="s">
        <v>58</v>
      </c>
      <c r="Q6" s="225" t="s">
        <v>59</v>
      </c>
      <c r="R6" s="225" t="s">
        <v>60</v>
      </c>
      <c r="S6" s="225" t="s">
        <v>63</v>
      </c>
    </row>
    <row r="7" ht="30" customHeight="1" spans="1:19">
      <c r="A7" s="229"/>
      <c r="B7" s="112"/>
      <c r="C7" s="230"/>
      <c r="D7" s="230"/>
      <c r="E7" s="230"/>
      <c r="F7" s="230"/>
      <c r="G7" s="230"/>
      <c r="H7" s="230"/>
      <c r="I7" s="72" t="s">
        <v>57</v>
      </c>
      <c r="J7" s="228" t="s">
        <v>64</v>
      </c>
      <c r="K7" s="228" t="s">
        <v>65</v>
      </c>
      <c r="L7" s="228" t="s">
        <v>66</v>
      </c>
      <c r="M7" s="228" t="s">
        <v>67</v>
      </c>
      <c r="N7" s="228" t="s">
        <v>68</v>
      </c>
      <c r="O7" s="231"/>
      <c r="P7" s="231"/>
      <c r="Q7" s="231"/>
      <c r="R7" s="231"/>
      <c r="S7" s="230"/>
    </row>
    <row r="8" ht="15" customHeight="1" spans="1:19">
      <c r="A8" s="232">
        <v>1</v>
      </c>
      <c r="B8" s="232">
        <v>2</v>
      </c>
      <c r="C8" s="232">
        <v>3</v>
      </c>
      <c r="D8" s="232">
        <v>4</v>
      </c>
      <c r="E8" s="232">
        <v>5</v>
      </c>
      <c r="F8" s="232">
        <v>6</v>
      </c>
      <c r="G8" s="232">
        <v>7</v>
      </c>
      <c r="H8" s="232">
        <v>8</v>
      </c>
      <c r="I8" s="72">
        <v>9</v>
      </c>
      <c r="J8" s="232">
        <v>10</v>
      </c>
      <c r="K8" s="232">
        <v>11</v>
      </c>
      <c r="L8" s="232">
        <v>12</v>
      </c>
      <c r="M8" s="232">
        <v>13</v>
      </c>
      <c r="N8" s="232">
        <v>14</v>
      </c>
      <c r="O8" s="232">
        <v>15</v>
      </c>
      <c r="P8" s="232">
        <v>16</v>
      </c>
      <c r="Q8" s="232">
        <v>17</v>
      </c>
      <c r="R8" s="232">
        <v>18</v>
      </c>
      <c r="S8" s="232">
        <v>19</v>
      </c>
    </row>
    <row r="9" ht="25" customHeight="1" spans="1:19">
      <c r="A9" s="21" t="s">
        <v>69</v>
      </c>
      <c r="B9" s="21" t="s">
        <v>70</v>
      </c>
      <c r="C9" s="80">
        <f>D9+I9</f>
        <v>36160000</v>
      </c>
      <c r="D9" s="80">
        <v>35660000</v>
      </c>
      <c r="E9" s="80">
        <v>35660000</v>
      </c>
      <c r="F9" s="80"/>
      <c r="G9" s="80"/>
      <c r="H9" s="80"/>
      <c r="I9" s="80">
        <v>500000</v>
      </c>
      <c r="J9" s="80"/>
      <c r="K9" s="80"/>
      <c r="L9" s="80">
        <v>500000</v>
      </c>
      <c r="M9" s="80"/>
      <c r="N9" s="80"/>
      <c r="O9" s="80"/>
      <c r="P9" s="80"/>
      <c r="Q9" s="80"/>
      <c r="R9" s="80"/>
      <c r="S9" s="80"/>
    </row>
    <row r="10" ht="23" customHeight="1" spans="1:19">
      <c r="A10" s="233" t="s">
        <v>71</v>
      </c>
      <c r="B10" s="233" t="s">
        <v>70</v>
      </c>
      <c r="C10" s="80">
        <f>D10+I10</f>
        <v>36160000</v>
      </c>
      <c r="D10" s="80">
        <v>35660000</v>
      </c>
      <c r="E10" s="80">
        <v>35660000</v>
      </c>
      <c r="F10" s="80"/>
      <c r="G10" s="80"/>
      <c r="H10" s="80"/>
      <c r="I10" s="80">
        <v>500000</v>
      </c>
      <c r="J10" s="80"/>
      <c r="K10" s="80"/>
      <c r="L10" s="80">
        <v>500000</v>
      </c>
      <c r="M10" s="80"/>
      <c r="N10" s="80"/>
      <c r="O10" s="80"/>
      <c r="P10" s="80"/>
      <c r="Q10" s="80"/>
      <c r="R10" s="80"/>
      <c r="S10" s="80"/>
    </row>
    <row r="11" ht="18" customHeight="1" spans="1:19">
      <c r="A11" s="51" t="s">
        <v>55</v>
      </c>
      <c r="B11" s="234"/>
      <c r="C11" s="80">
        <f>D11+I11</f>
        <v>36160000</v>
      </c>
      <c r="D11" s="80">
        <v>35660000</v>
      </c>
      <c r="E11" s="80">
        <v>35660000</v>
      </c>
      <c r="F11" s="80"/>
      <c r="G11" s="80"/>
      <c r="H11" s="80"/>
      <c r="I11" s="80">
        <v>500000</v>
      </c>
      <c r="J11" s="80"/>
      <c r="K11" s="80"/>
      <c r="L11" s="80">
        <v>500000</v>
      </c>
      <c r="M11" s="80"/>
      <c r="N11" s="80"/>
      <c r="O11" s="80"/>
      <c r="P11" s="80"/>
      <c r="Q11" s="80"/>
      <c r="R11" s="80"/>
      <c r="S11" s="80"/>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topLeftCell="J1" workbookViewId="0">
      <pane ySplit="1" topLeftCell="A18" activePane="bottomLeft" state="frozen"/>
      <selection/>
      <selection pane="bottomLeft" activeCell="J59" sqref="J59"/>
    </sheetView>
  </sheetViews>
  <sheetFormatPr defaultColWidth="8.56666666666667" defaultRowHeight="12.75" customHeight="1"/>
  <cols>
    <col min="1" max="1" width="14.2833333333333" customWidth="1"/>
    <col min="2" max="2" width="37.5666666666667" customWidth="1"/>
    <col min="3" max="8" width="24.5666666666667" customWidth="1"/>
    <col min="9" max="9" width="26.7083333333333" customWidth="1"/>
    <col min="10" max="11" width="24.4166666666667" customWidth="1"/>
    <col min="12" max="15" width="24.5666666666667" customWidth="1"/>
  </cols>
  <sheetData>
    <row r="1" customHeight="1" spans="1:15">
      <c r="A1" s="1"/>
      <c r="B1" s="1"/>
      <c r="C1" s="1"/>
      <c r="D1" s="1"/>
      <c r="E1" s="1"/>
      <c r="F1" s="1"/>
      <c r="G1" s="1"/>
      <c r="H1" s="1"/>
      <c r="I1" s="1"/>
      <c r="J1" s="1"/>
      <c r="K1" s="1"/>
      <c r="L1" s="1"/>
      <c r="M1" s="1"/>
      <c r="N1" s="1"/>
      <c r="O1" s="1"/>
    </row>
    <row r="2" ht="17.25" customHeight="1" spans="1:15">
      <c r="A2" s="47" t="s">
        <v>72</v>
      </c>
    </row>
    <row r="3" ht="41.25" customHeight="1" spans="1:15">
      <c r="A3" s="42" t="str">
        <f>"2025"&amp;"年部门支出预算表"</f>
        <v>2025年部门支出预算表</v>
      </c>
    </row>
    <row r="4" ht="23" customHeight="1" spans="1:15">
      <c r="A4" s="45" t="str">
        <f>"单位名称："&amp;"中国（云南）自由贸易试验区昆明片区经济发展部\昆明经济技术开发区经济发展部"</f>
        <v>单位名称：中国（云南）自由贸易试验区昆明片区经济发展部\昆明经济技术开发区经济发展部</v>
      </c>
      <c r="B4" s="194"/>
      <c r="O4" s="47" t="s">
        <v>1</v>
      </c>
    </row>
    <row r="5" ht="27" customHeight="1" spans="1:15">
      <c r="A5" s="206" t="s">
        <v>73</v>
      </c>
      <c r="B5" s="206" t="s">
        <v>74</v>
      </c>
      <c r="C5" s="206" t="s">
        <v>55</v>
      </c>
      <c r="D5" s="207" t="s">
        <v>58</v>
      </c>
      <c r="E5" s="208"/>
      <c r="F5" s="209"/>
      <c r="G5" s="210" t="s">
        <v>59</v>
      </c>
      <c r="H5" s="210" t="s">
        <v>60</v>
      </c>
      <c r="I5" s="210" t="s">
        <v>75</v>
      </c>
      <c r="J5" s="207" t="s">
        <v>62</v>
      </c>
      <c r="K5" s="208"/>
      <c r="L5" s="208"/>
      <c r="M5" s="208"/>
      <c r="N5" s="211"/>
      <c r="O5" s="212"/>
    </row>
    <row r="6" ht="42" customHeight="1" spans="1:15">
      <c r="A6" s="213"/>
      <c r="B6" s="213"/>
      <c r="C6" s="214"/>
      <c r="D6" s="215" t="s">
        <v>57</v>
      </c>
      <c r="E6" s="215" t="s">
        <v>76</v>
      </c>
      <c r="F6" s="215" t="s">
        <v>77</v>
      </c>
      <c r="G6" s="214"/>
      <c r="H6" s="214"/>
      <c r="I6" s="216"/>
      <c r="J6" s="215" t="s">
        <v>57</v>
      </c>
      <c r="K6" s="200" t="s">
        <v>78</v>
      </c>
      <c r="L6" s="200" t="s">
        <v>79</v>
      </c>
      <c r="M6" s="200" t="s">
        <v>80</v>
      </c>
      <c r="N6" s="200" t="s">
        <v>81</v>
      </c>
      <c r="O6" s="200" t="s">
        <v>82</v>
      </c>
    </row>
    <row r="7" ht="18" customHeight="1" spans="1:15">
      <c r="A7" s="54" t="s">
        <v>83</v>
      </c>
      <c r="B7" s="54" t="s">
        <v>84</v>
      </c>
      <c r="C7" s="54" t="s">
        <v>85</v>
      </c>
      <c r="D7" s="58" t="s">
        <v>86</v>
      </c>
      <c r="E7" s="58" t="s">
        <v>87</v>
      </c>
      <c r="F7" s="58" t="s">
        <v>88</v>
      </c>
      <c r="G7" s="58" t="s">
        <v>89</v>
      </c>
      <c r="H7" s="58" t="s">
        <v>90</v>
      </c>
      <c r="I7" s="58" t="s">
        <v>91</v>
      </c>
      <c r="J7" s="58" t="s">
        <v>92</v>
      </c>
      <c r="K7" s="58" t="s">
        <v>93</v>
      </c>
      <c r="L7" s="58" t="s">
        <v>94</v>
      </c>
      <c r="M7" s="58" t="s">
        <v>95</v>
      </c>
      <c r="N7" s="54" t="s">
        <v>96</v>
      </c>
      <c r="O7" s="58" t="s">
        <v>97</v>
      </c>
    </row>
    <row r="8" ht="21" customHeight="1" spans="1:15">
      <c r="A8" s="59" t="s">
        <v>98</v>
      </c>
      <c r="B8" s="59" t="s">
        <v>99</v>
      </c>
      <c r="C8" s="80">
        <v>30690000</v>
      </c>
      <c r="D8" s="80">
        <v>30190000</v>
      </c>
      <c r="E8" s="80"/>
      <c r="F8" s="80">
        <v>30190000</v>
      </c>
      <c r="G8" s="80"/>
      <c r="H8" s="80"/>
      <c r="I8" s="80"/>
      <c r="J8" s="80">
        <v>500000</v>
      </c>
      <c r="K8" s="80"/>
      <c r="L8" s="80"/>
      <c r="M8" s="80">
        <v>500000</v>
      </c>
      <c r="N8" s="80"/>
      <c r="O8" s="80"/>
    </row>
    <row r="9" ht="21" customHeight="1" spans="1:15">
      <c r="A9" s="217" t="s">
        <v>100</v>
      </c>
      <c r="B9" s="217" t="s">
        <v>101</v>
      </c>
      <c r="C9" s="80">
        <v>25990000</v>
      </c>
      <c r="D9" s="80">
        <v>25590000</v>
      </c>
      <c r="E9" s="80"/>
      <c r="F9" s="80">
        <v>25590000</v>
      </c>
      <c r="G9" s="80"/>
      <c r="H9" s="80"/>
      <c r="I9" s="80"/>
      <c r="J9" s="80">
        <v>400000</v>
      </c>
      <c r="K9" s="80"/>
      <c r="L9" s="80"/>
      <c r="M9" s="80">
        <v>400000</v>
      </c>
      <c r="N9" s="80"/>
      <c r="O9" s="80"/>
    </row>
    <row r="10" ht="21" customHeight="1" spans="1:15">
      <c r="A10" s="218" t="s">
        <v>102</v>
      </c>
      <c r="B10" s="218" t="s">
        <v>103</v>
      </c>
      <c r="C10" s="80">
        <v>5926100</v>
      </c>
      <c r="D10" s="80">
        <v>5526100</v>
      </c>
      <c r="E10" s="80"/>
      <c r="F10" s="80">
        <v>5526100</v>
      </c>
      <c r="G10" s="80"/>
      <c r="H10" s="80"/>
      <c r="I10" s="80"/>
      <c r="J10" s="80">
        <v>400000</v>
      </c>
      <c r="K10" s="80"/>
      <c r="L10" s="80"/>
      <c r="M10" s="80">
        <v>400000</v>
      </c>
      <c r="N10" s="80"/>
      <c r="O10" s="80"/>
    </row>
    <row r="11" ht="21" customHeight="1" spans="1:15">
      <c r="A11" s="218" t="s">
        <v>104</v>
      </c>
      <c r="B11" s="218" t="s">
        <v>105</v>
      </c>
      <c r="C11" s="80">
        <v>6950700</v>
      </c>
      <c r="D11" s="80">
        <v>6950700</v>
      </c>
      <c r="E11" s="80"/>
      <c r="F11" s="80">
        <v>6950700</v>
      </c>
      <c r="G11" s="80"/>
      <c r="H11" s="80"/>
      <c r="I11" s="80"/>
      <c r="J11" s="80"/>
      <c r="K11" s="80"/>
      <c r="L11" s="80"/>
      <c r="M11" s="80"/>
      <c r="N11" s="80"/>
      <c r="O11" s="80"/>
    </row>
    <row r="12" ht="21" customHeight="1" spans="1:15">
      <c r="A12" s="218" t="s">
        <v>106</v>
      </c>
      <c r="B12" s="218" t="s">
        <v>107</v>
      </c>
      <c r="C12" s="80">
        <v>3039000</v>
      </c>
      <c r="D12" s="80">
        <v>3039000</v>
      </c>
      <c r="E12" s="80"/>
      <c r="F12" s="80">
        <v>3039000</v>
      </c>
      <c r="G12" s="80"/>
      <c r="H12" s="80"/>
      <c r="I12" s="80"/>
      <c r="J12" s="80"/>
      <c r="K12" s="80"/>
      <c r="L12" s="80"/>
      <c r="M12" s="80"/>
      <c r="N12" s="80"/>
      <c r="O12" s="80"/>
    </row>
    <row r="13" ht="21" customHeight="1" spans="1:15">
      <c r="A13" s="218" t="s">
        <v>108</v>
      </c>
      <c r="B13" s="218" t="s">
        <v>109</v>
      </c>
      <c r="C13" s="80">
        <v>200000</v>
      </c>
      <c r="D13" s="80">
        <v>200000</v>
      </c>
      <c r="E13" s="80"/>
      <c r="F13" s="80">
        <v>200000</v>
      </c>
      <c r="G13" s="80"/>
      <c r="H13" s="80"/>
      <c r="I13" s="80"/>
      <c r="J13" s="80"/>
      <c r="K13" s="80"/>
      <c r="L13" s="80"/>
      <c r="M13" s="80"/>
      <c r="N13" s="80"/>
      <c r="O13" s="80"/>
    </row>
    <row r="14" ht="21" customHeight="1" spans="1:15">
      <c r="A14" s="218" t="s">
        <v>110</v>
      </c>
      <c r="B14" s="218" t="s">
        <v>111</v>
      </c>
      <c r="C14" s="80">
        <v>9874200</v>
      </c>
      <c r="D14" s="80">
        <v>9874200</v>
      </c>
      <c r="E14" s="80"/>
      <c r="F14" s="80">
        <v>9874200</v>
      </c>
      <c r="G14" s="80"/>
      <c r="H14" s="80"/>
      <c r="I14" s="80"/>
      <c r="J14" s="80"/>
      <c r="K14" s="80"/>
      <c r="L14" s="80"/>
      <c r="M14" s="80"/>
      <c r="N14" s="80"/>
      <c r="O14" s="80"/>
    </row>
    <row r="15" ht="21" customHeight="1" spans="1:15">
      <c r="A15" s="217" t="s">
        <v>112</v>
      </c>
      <c r="B15" s="217" t="s">
        <v>113</v>
      </c>
      <c r="C15" s="80">
        <v>4700000</v>
      </c>
      <c r="D15" s="80">
        <v>4600000</v>
      </c>
      <c r="E15" s="80"/>
      <c r="F15" s="80">
        <v>4600000</v>
      </c>
      <c r="G15" s="80"/>
      <c r="H15" s="80"/>
      <c r="I15" s="80"/>
      <c r="J15" s="80">
        <v>100000</v>
      </c>
      <c r="K15" s="80"/>
      <c r="L15" s="80"/>
      <c r="M15" s="80">
        <v>100000</v>
      </c>
      <c r="N15" s="80"/>
      <c r="O15" s="80"/>
    </row>
    <row r="16" ht="21" customHeight="1" spans="1:15">
      <c r="A16" s="218" t="s">
        <v>114</v>
      </c>
      <c r="B16" s="218" t="s">
        <v>103</v>
      </c>
      <c r="C16" s="80">
        <v>4600000</v>
      </c>
      <c r="D16" s="80">
        <v>4600000</v>
      </c>
      <c r="E16" s="80"/>
      <c r="F16" s="80">
        <v>4600000</v>
      </c>
      <c r="G16" s="80"/>
      <c r="H16" s="80"/>
      <c r="I16" s="80"/>
      <c r="J16" s="80"/>
      <c r="K16" s="80"/>
      <c r="L16" s="80"/>
      <c r="M16" s="80"/>
      <c r="N16" s="80"/>
      <c r="O16" s="80"/>
    </row>
    <row r="17" ht="21" customHeight="1" spans="1:15">
      <c r="A17" s="218" t="s">
        <v>115</v>
      </c>
      <c r="B17" s="218" t="s">
        <v>116</v>
      </c>
      <c r="C17" s="80">
        <v>100000</v>
      </c>
      <c r="D17" s="80"/>
      <c r="E17" s="80"/>
      <c r="F17" s="80"/>
      <c r="G17" s="80"/>
      <c r="H17" s="80"/>
      <c r="I17" s="80"/>
      <c r="J17" s="80">
        <v>100000</v>
      </c>
      <c r="K17" s="80"/>
      <c r="L17" s="80"/>
      <c r="M17" s="80">
        <v>100000</v>
      </c>
      <c r="N17" s="80"/>
      <c r="O17" s="80"/>
    </row>
    <row r="18" ht="21" customHeight="1" spans="1:15">
      <c r="A18" s="59" t="s">
        <v>117</v>
      </c>
      <c r="B18" s="59" t="s">
        <v>118</v>
      </c>
      <c r="C18" s="80">
        <v>5470000</v>
      </c>
      <c r="D18" s="80">
        <v>5470000</v>
      </c>
      <c r="E18" s="80"/>
      <c r="F18" s="80">
        <v>5470000</v>
      </c>
      <c r="G18" s="80"/>
      <c r="H18" s="80"/>
      <c r="I18" s="80"/>
      <c r="J18" s="80"/>
      <c r="K18" s="80"/>
      <c r="L18" s="80"/>
      <c r="M18" s="80"/>
      <c r="N18" s="80"/>
      <c r="O18" s="80"/>
    </row>
    <row r="19" ht="21" customHeight="1" spans="1:15">
      <c r="A19" s="217" t="s">
        <v>119</v>
      </c>
      <c r="B19" s="217" t="s">
        <v>120</v>
      </c>
      <c r="C19" s="80">
        <v>20000</v>
      </c>
      <c r="D19" s="80">
        <v>20000</v>
      </c>
      <c r="E19" s="80"/>
      <c r="F19" s="80">
        <v>20000</v>
      </c>
      <c r="G19" s="80"/>
      <c r="H19" s="80"/>
      <c r="I19" s="80"/>
      <c r="J19" s="80"/>
      <c r="K19" s="80"/>
      <c r="L19" s="80"/>
      <c r="M19" s="80"/>
      <c r="N19" s="80"/>
      <c r="O19" s="80"/>
    </row>
    <row r="20" ht="21" customHeight="1" spans="1:15">
      <c r="A20" s="218" t="s">
        <v>121</v>
      </c>
      <c r="B20" s="218" t="s">
        <v>103</v>
      </c>
      <c r="C20" s="80">
        <v>20000</v>
      </c>
      <c r="D20" s="80">
        <v>20000</v>
      </c>
      <c r="E20" s="80"/>
      <c r="F20" s="80">
        <v>20000</v>
      </c>
      <c r="G20" s="80"/>
      <c r="H20" s="80"/>
      <c r="I20" s="80"/>
      <c r="J20" s="80"/>
      <c r="K20" s="80"/>
      <c r="L20" s="80"/>
      <c r="M20" s="80"/>
      <c r="N20" s="80"/>
      <c r="O20" s="80"/>
    </row>
    <row r="21" ht="21" customHeight="1" spans="1:15">
      <c r="A21" s="217" t="s">
        <v>122</v>
      </c>
      <c r="B21" s="217" t="s">
        <v>123</v>
      </c>
      <c r="C21" s="80">
        <v>5450000</v>
      </c>
      <c r="D21" s="80">
        <v>5450000</v>
      </c>
      <c r="E21" s="80"/>
      <c r="F21" s="80">
        <v>5450000</v>
      </c>
      <c r="G21" s="80"/>
      <c r="H21" s="80"/>
      <c r="I21" s="80"/>
      <c r="J21" s="80"/>
      <c r="K21" s="80"/>
      <c r="L21" s="80"/>
      <c r="M21" s="80"/>
      <c r="N21" s="80"/>
      <c r="O21" s="80"/>
    </row>
    <row r="22" ht="21" customHeight="1" spans="1:15">
      <c r="A22" s="218" t="s">
        <v>124</v>
      </c>
      <c r="B22" s="218" t="s">
        <v>125</v>
      </c>
      <c r="C22" s="80">
        <v>5450000</v>
      </c>
      <c r="D22" s="80">
        <v>5450000</v>
      </c>
      <c r="E22" s="80"/>
      <c r="F22" s="80">
        <v>5450000</v>
      </c>
      <c r="G22" s="80"/>
      <c r="H22" s="80"/>
      <c r="I22" s="80"/>
      <c r="J22" s="80"/>
      <c r="K22" s="80"/>
      <c r="L22" s="80"/>
      <c r="M22" s="80"/>
      <c r="N22" s="80"/>
      <c r="O22" s="80"/>
    </row>
    <row r="23" ht="21" customHeight="1" spans="1:15">
      <c r="A23" s="219" t="s">
        <v>55</v>
      </c>
      <c r="B23" s="37"/>
      <c r="C23" s="80">
        <f>C18+C8</f>
        <v>36160000</v>
      </c>
      <c r="D23" s="80">
        <f>D18+D8</f>
        <v>35660000</v>
      </c>
      <c r="E23" s="80">
        <f>E18+E8</f>
        <v>0</v>
      </c>
      <c r="F23" s="80">
        <f>F18+F8</f>
        <v>35660000</v>
      </c>
      <c r="G23" s="80"/>
      <c r="H23" s="80">
        <v>2273100</v>
      </c>
      <c r="I23" s="80"/>
      <c r="J23" s="80">
        <v>500000</v>
      </c>
      <c r="K23" s="80"/>
      <c r="L23" s="80"/>
      <c r="M23" s="80">
        <v>500000</v>
      </c>
      <c r="N23" s="80"/>
      <c r="O23" s="80"/>
    </row>
  </sheetData>
  <mergeCells count="12">
    <mergeCell ref="A2:O2"/>
    <mergeCell ref="A3:O3"/>
    <mergeCell ref="A4:B4"/>
    <mergeCell ref="D5:F5"/>
    <mergeCell ref="J5:O5"/>
    <mergeCell ref="A23:B23"/>
    <mergeCell ref="A5:A6"/>
    <mergeCell ref="B5:B6"/>
    <mergeCell ref="C5:C6"/>
    <mergeCell ref="G5:G6"/>
    <mergeCell ref="H5:H6"/>
    <mergeCell ref="I5:I6"/>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D10" sqref="D10"/>
    </sheetView>
  </sheetViews>
  <sheetFormatPr defaultColWidth="8.56666666666667" defaultRowHeight="12.75" customHeight="1" outlineLevelCol="3"/>
  <cols>
    <col min="1" max="4" width="35.5666666666667" customWidth="1"/>
  </cols>
  <sheetData>
    <row r="1" customHeight="1" spans="1:4">
      <c r="A1" s="1"/>
      <c r="B1" s="1"/>
      <c r="C1" s="1"/>
      <c r="D1" s="1"/>
    </row>
    <row r="2" ht="15" customHeight="1" spans="1:4">
      <c r="A2" s="43"/>
      <c r="B2" s="47"/>
      <c r="C2" s="47"/>
      <c r="D2" s="47" t="s">
        <v>126</v>
      </c>
    </row>
    <row r="3" ht="41.25" customHeight="1" spans="1:4">
      <c r="A3" s="42" t="str">
        <f>"2025"&amp;"年部门财政拨款收支预算总表"</f>
        <v>2025年部门财政拨款收支预算总表</v>
      </c>
    </row>
    <row r="4" ht="23" customHeight="1" spans="1:4">
      <c r="A4" s="45" t="str">
        <f>"单位名称："&amp;"中国（云南）自由贸易试验区昆明片区经济发展部\昆明经济技术开发区经济发展部"</f>
        <v>单位名称：中国（云南）自由贸易试验区昆明片区经济发展部\昆明经济技术开发区经济发展部</v>
      </c>
      <c r="B4" s="194"/>
      <c r="D4" s="47" t="s">
        <v>1</v>
      </c>
    </row>
    <row r="5" ht="17.25" customHeight="1" spans="1:4">
      <c r="A5" s="200" t="s">
        <v>2</v>
      </c>
      <c r="B5" s="201"/>
      <c r="C5" s="200" t="s">
        <v>3</v>
      </c>
      <c r="D5" s="201"/>
    </row>
    <row r="6" ht="18.75" customHeight="1" spans="1:4">
      <c r="A6" s="200" t="s">
        <v>4</v>
      </c>
      <c r="B6" s="200" t="s">
        <v>5</v>
      </c>
      <c r="C6" s="200" t="s">
        <v>6</v>
      </c>
      <c r="D6" s="200" t="s">
        <v>5</v>
      </c>
    </row>
    <row r="7" ht="16.5" customHeight="1" spans="1:4">
      <c r="A7" s="202" t="s">
        <v>127</v>
      </c>
      <c r="B7" s="80">
        <v>35660000</v>
      </c>
      <c r="C7" s="202" t="s">
        <v>128</v>
      </c>
      <c r="D7" s="80">
        <v>35660000</v>
      </c>
    </row>
    <row r="8" ht="16.5" customHeight="1" spans="1:4">
      <c r="A8" s="202" t="s">
        <v>129</v>
      </c>
      <c r="B8" s="80">
        <v>35660000</v>
      </c>
      <c r="C8" s="202" t="s">
        <v>130</v>
      </c>
      <c r="D8" s="80">
        <v>30190000</v>
      </c>
    </row>
    <row r="9" ht="16.5" customHeight="1" spans="1:4">
      <c r="A9" s="202" t="s">
        <v>131</v>
      </c>
      <c r="B9" s="80"/>
      <c r="C9" s="202" t="s">
        <v>132</v>
      </c>
      <c r="D9" s="80"/>
    </row>
    <row r="10" ht="16.5" customHeight="1" spans="1:4">
      <c r="A10" s="202" t="s">
        <v>133</v>
      </c>
      <c r="B10" s="80"/>
      <c r="C10" s="202" t="s">
        <v>134</v>
      </c>
      <c r="D10" s="80"/>
    </row>
    <row r="11" ht="16.5" customHeight="1" spans="1:4">
      <c r="A11" s="202" t="s">
        <v>135</v>
      </c>
      <c r="B11" s="80"/>
      <c r="C11" s="202" t="s">
        <v>136</v>
      </c>
      <c r="D11" s="80"/>
    </row>
    <row r="12" ht="16.5" customHeight="1" spans="1:4">
      <c r="A12" s="202" t="s">
        <v>129</v>
      </c>
      <c r="B12" s="80"/>
      <c r="C12" s="202" t="s">
        <v>137</v>
      </c>
      <c r="D12" s="80"/>
    </row>
    <row r="13" ht="16.5" customHeight="1" spans="1:4">
      <c r="A13" s="189" t="s">
        <v>131</v>
      </c>
      <c r="B13" s="80"/>
      <c r="C13" s="70" t="s">
        <v>138</v>
      </c>
      <c r="D13" s="80"/>
    </row>
    <row r="14" ht="16.5" customHeight="1" spans="1:4">
      <c r="A14" s="189" t="s">
        <v>133</v>
      </c>
      <c r="B14" s="80"/>
      <c r="C14" s="70" t="s">
        <v>139</v>
      </c>
      <c r="D14" s="80"/>
    </row>
    <row r="15" ht="16.5" customHeight="1" spans="1:4">
      <c r="A15" s="203"/>
      <c r="B15" s="80"/>
      <c r="C15" s="70" t="s">
        <v>140</v>
      </c>
      <c r="D15" s="80"/>
    </row>
    <row r="16" ht="16.5" customHeight="1" spans="1:4">
      <c r="A16" s="203"/>
      <c r="B16" s="80"/>
      <c r="C16" s="70" t="s">
        <v>141</v>
      </c>
      <c r="D16" s="80"/>
    </row>
    <row r="17" ht="16.5" customHeight="1" spans="1:4">
      <c r="A17" s="203"/>
      <c r="B17" s="80"/>
      <c r="C17" s="70" t="s">
        <v>142</v>
      </c>
      <c r="D17" s="80"/>
    </row>
    <row r="18" ht="16.5" customHeight="1" spans="1:4">
      <c r="A18" s="203"/>
      <c r="B18" s="80"/>
      <c r="C18" s="70" t="s">
        <v>143</v>
      </c>
      <c r="D18" s="80"/>
    </row>
    <row r="19" ht="16.5" customHeight="1" spans="1:4">
      <c r="A19" s="203"/>
      <c r="B19" s="80"/>
      <c r="C19" s="70" t="s">
        <v>144</v>
      </c>
      <c r="D19" s="80"/>
    </row>
    <row r="20" ht="16.5" customHeight="1" spans="1:4">
      <c r="A20" s="203"/>
      <c r="B20" s="80"/>
      <c r="C20" s="70" t="s">
        <v>145</v>
      </c>
      <c r="D20" s="80"/>
    </row>
    <row r="21" ht="16.5" customHeight="1" spans="1:4">
      <c r="A21" s="203"/>
      <c r="B21" s="80"/>
      <c r="C21" s="70" t="s">
        <v>146</v>
      </c>
      <c r="D21" s="80"/>
    </row>
    <row r="22" ht="16.5" customHeight="1" spans="1:4">
      <c r="A22" s="203"/>
      <c r="B22" s="80"/>
      <c r="C22" s="70" t="s">
        <v>147</v>
      </c>
      <c r="D22" s="80"/>
    </row>
    <row r="23" ht="16.5" customHeight="1" spans="1:4">
      <c r="A23" s="203"/>
      <c r="B23" s="80"/>
      <c r="C23" s="70" t="s">
        <v>148</v>
      </c>
      <c r="D23" s="80"/>
    </row>
    <row r="24" ht="16.5" customHeight="1" spans="1:4">
      <c r="A24" s="203"/>
      <c r="B24" s="80"/>
      <c r="C24" s="70" t="s">
        <v>149</v>
      </c>
      <c r="D24" s="80"/>
    </row>
    <row r="25" ht="16.5" customHeight="1" spans="1:4">
      <c r="A25" s="203"/>
      <c r="B25" s="80"/>
      <c r="C25" s="70" t="s">
        <v>150</v>
      </c>
      <c r="D25" s="80"/>
    </row>
    <row r="26" ht="16.5" customHeight="1" spans="1:4">
      <c r="A26" s="203"/>
      <c r="B26" s="80"/>
      <c r="C26" s="70" t="s">
        <v>151</v>
      </c>
      <c r="D26" s="80"/>
    </row>
    <row r="27" ht="16.5" customHeight="1" spans="1:4">
      <c r="A27" s="203"/>
      <c r="B27" s="80"/>
      <c r="C27" s="70" t="s">
        <v>152</v>
      </c>
      <c r="D27" s="80">
        <v>5470000</v>
      </c>
    </row>
    <row r="28" ht="16.5" customHeight="1" spans="1:4">
      <c r="A28" s="203"/>
      <c r="B28" s="80"/>
      <c r="C28" s="70" t="s">
        <v>153</v>
      </c>
      <c r="D28" s="80"/>
    </row>
    <row r="29" ht="16.5" customHeight="1" spans="1:4">
      <c r="A29" s="203"/>
      <c r="B29" s="80"/>
      <c r="C29" s="70" t="s">
        <v>154</v>
      </c>
      <c r="D29" s="80"/>
    </row>
    <row r="30" ht="16.5" customHeight="1" spans="1:4">
      <c r="A30" s="203"/>
      <c r="B30" s="80"/>
      <c r="C30" s="70" t="s">
        <v>155</v>
      </c>
      <c r="D30" s="80"/>
    </row>
    <row r="31" ht="16.5" customHeight="1" spans="1:4">
      <c r="A31" s="203"/>
      <c r="B31" s="80"/>
      <c r="C31" s="70" t="s">
        <v>156</v>
      </c>
      <c r="D31" s="80"/>
    </row>
    <row r="32" ht="16.5" customHeight="1" spans="1:4">
      <c r="A32" s="203"/>
      <c r="B32" s="80"/>
      <c r="C32" s="189" t="s">
        <v>157</v>
      </c>
      <c r="D32" s="80"/>
    </row>
    <row r="33" ht="16.5" customHeight="1" spans="1:4">
      <c r="A33" s="203"/>
      <c r="B33" s="80"/>
      <c r="C33" s="189" t="s">
        <v>158</v>
      </c>
      <c r="D33" s="80"/>
    </row>
    <row r="34" ht="16.5" customHeight="1" spans="1:4">
      <c r="A34" s="203"/>
      <c r="B34" s="80"/>
      <c r="C34" s="31" t="s">
        <v>159</v>
      </c>
      <c r="D34" s="80"/>
    </row>
    <row r="35" ht="15" customHeight="1" spans="1:4">
      <c r="A35" s="204" t="s">
        <v>50</v>
      </c>
      <c r="B35" s="205">
        <f>SUM(B8:B34)</f>
        <v>35660000</v>
      </c>
      <c r="C35" s="204" t="s">
        <v>51</v>
      </c>
      <c r="D35" s="205">
        <f>SUM(D8:D34)</f>
        <v>35660000</v>
      </c>
    </row>
  </sheetData>
  <mergeCells count="4">
    <mergeCell ref="A3:D3"/>
    <mergeCell ref="A4:B4"/>
    <mergeCell ref="A5:B5"/>
    <mergeCell ref="C5:D5"/>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topLeftCell="B1" workbookViewId="0">
      <pane ySplit="1" topLeftCell="A12" activePane="bottomLeft" state="frozen"/>
      <selection/>
      <selection pane="bottomLeft" activeCell="H14" sqref="H1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1:7">
      <c r="D2" s="175"/>
      <c r="F2" s="73"/>
      <c r="G2" s="176" t="s">
        <v>160</v>
      </c>
    </row>
    <row r="3" ht="41.25" customHeight="1" spans="1:7">
      <c r="A3" s="163" t="str">
        <f>"2025"&amp;"年一般公共预算支出预算表（按功能科目分类）"</f>
        <v>2025年一般公共预算支出预算表（按功能科目分类）</v>
      </c>
      <c r="B3" s="163"/>
      <c r="C3" s="163"/>
      <c r="D3" s="163"/>
      <c r="E3" s="163"/>
      <c r="F3" s="163"/>
      <c r="G3" s="163"/>
    </row>
    <row r="4" ht="23" customHeight="1" spans="1:7">
      <c r="A4" s="45" t="str">
        <f>"单位名称："&amp;"中国（云南）自由贸易试验区昆明片区经济发展部\昆明经济技术开发区经济发展部"</f>
        <v>单位名称：中国（云南）自由贸易试验区昆明片区经济发展部\昆明经济技术开发区经济发展部</v>
      </c>
      <c r="B4" s="194"/>
      <c r="F4" s="159"/>
      <c r="G4" s="176" t="s">
        <v>1</v>
      </c>
    </row>
    <row r="5" ht="20.25" customHeight="1" spans="1:7">
      <c r="A5" s="196" t="s">
        <v>161</v>
      </c>
      <c r="B5" s="197"/>
      <c r="C5" s="164" t="s">
        <v>55</v>
      </c>
      <c r="D5" s="184" t="s">
        <v>76</v>
      </c>
      <c r="E5" s="12"/>
      <c r="F5" s="13"/>
      <c r="G5" s="178" t="s">
        <v>77</v>
      </c>
    </row>
    <row r="6" ht="20.25" customHeight="1" spans="1:7">
      <c r="A6" s="198" t="s">
        <v>73</v>
      </c>
      <c r="B6" s="198" t="s">
        <v>74</v>
      </c>
      <c r="C6" s="19"/>
      <c r="D6" s="169" t="s">
        <v>57</v>
      </c>
      <c r="E6" s="169" t="s">
        <v>162</v>
      </c>
      <c r="F6" s="169" t="s">
        <v>163</v>
      </c>
      <c r="G6" s="180"/>
    </row>
    <row r="7" ht="15" customHeight="1" spans="1:7">
      <c r="A7" s="62" t="s">
        <v>83</v>
      </c>
      <c r="B7" s="62" t="s">
        <v>84</v>
      </c>
      <c r="C7" s="62" t="s">
        <v>85</v>
      </c>
      <c r="D7" s="62" t="s">
        <v>86</v>
      </c>
      <c r="E7" s="62" t="s">
        <v>87</v>
      </c>
      <c r="F7" s="62" t="s">
        <v>88</v>
      </c>
      <c r="G7" s="62" t="s">
        <v>89</v>
      </c>
    </row>
    <row r="8" ht="18" customHeight="1" spans="1:7">
      <c r="A8" s="31" t="s">
        <v>98</v>
      </c>
      <c r="B8" s="31" t="s">
        <v>99</v>
      </c>
      <c r="C8" s="80">
        <v>30190000</v>
      </c>
      <c r="D8" s="80"/>
      <c r="E8" s="80"/>
      <c r="F8" s="80"/>
      <c r="G8" s="80">
        <v>30190000</v>
      </c>
    </row>
    <row r="9" ht="18" customHeight="1" spans="1:7">
      <c r="A9" s="173" t="s">
        <v>100</v>
      </c>
      <c r="B9" s="173" t="s">
        <v>101</v>
      </c>
      <c r="C9" s="80">
        <v>25590000</v>
      </c>
      <c r="D9" s="80"/>
      <c r="E9" s="80"/>
      <c r="F9" s="80"/>
      <c r="G9" s="80">
        <v>25590000</v>
      </c>
    </row>
    <row r="10" ht="18" customHeight="1" spans="1:7">
      <c r="A10" s="174" t="s">
        <v>102</v>
      </c>
      <c r="B10" s="174" t="s">
        <v>103</v>
      </c>
      <c r="C10" s="80">
        <v>5526100</v>
      </c>
      <c r="D10" s="80"/>
      <c r="E10" s="80"/>
      <c r="F10" s="80"/>
      <c r="G10" s="80">
        <v>5526100</v>
      </c>
    </row>
    <row r="11" ht="18" customHeight="1" spans="1:7">
      <c r="A11" s="174" t="s">
        <v>104</v>
      </c>
      <c r="B11" s="174" t="s">
        <v>105</v>
      </c>
      <c r="C11" s="80">
        <v>6950700</v>
      </c>
      <c r="D11" s="80"/>
      <c r="E11" s="80"/>
      <c r="F11" s="80"/>
      <c r="G11" s="80">
        <v>6950700</v>
      </c>
    </row>
    <row r="12" ht="18" customHeight="1" spans="1:7">
      <c r="A12" s="174" t="s">
        <v>106</v>
      </c>
      <c r="B12" s="174" t="s">
        <v>107</v>
      </c>
      <c r="C12" s="80">
        <v>3039000</v>
      </c>
      <c r="D12" s="80"/>
      <c r="E12" s="80"/>
      <c r="F12" s="80"/>
      <c r="G12" s="80">
        <v>3039000</v>
      </c>
    </row>
    <row r="13" ht="18" customHeight="1" spans="1:7">
      <c r="A13" s="174" t="s">
        <v>108</v>
      </c>
      <c r="B13" s="174" t="s">
        <v>109</v>
      </c>
      <c r="C13" s="80">
        <v>200000</v>
      </c>
      <c r="D13" s="80"/>
      <c r="E13" s="80"/>
      <c r="F13" s="80"/>
      <c r="G13" s="80">
        <v>200000</v>
      </c>
    </row>
    <row r="14" ht="18" customHeight="1" spans="1:7">
      <c r="A14" s="174" t="s">
        <v>110</v>
      </c>
      <c r="B14" s="174" t="s">
        <v>111</v>
      </c>
      <c r="C14" s="80">
        <v>9874200</v>
      </c>
      <c r="D14" s="80"/>
      <c r="E14" s="80"/>
      <c r="F14" s="80"/>
      <c r="G14" s="80">
        <v>9874200</v>
      </c>
    </row>
    <row r="15" ht="18" customHeight="1" spans="1:7">
      <c r="A15" s="173" t="s">
        <v>112</v>
      </c>
      <c r="B15" s="173" t="s">
        <v>113</v>
      </c>
      <c r="C15" s="80">
        <v>4600000</v>
      </c>
      <c r="D15" s="80"/>
      <c r="E15" s="80"/>
      <c r="F15" s="80"/>
      <c r="G15" s="80">
        <v>4600000</v>
      </c>
    </row>
    <row r="16" ht="18" customHeight="1" spans="1:7">
      <c r="A16" s="174" t="s">
        <v>114</v>
      </c>
      <c r="B16" s="174" t="s">
        <v>103</v>
      </c>
      <c r="C16" s="80">
        <v>4600000</v>
      </c>
      <c r="D16" s="80"/>
      <c r="E16" s="80"/>
      <c r="F16" s="80"/>
      <c r="G16" s="80">
        <v>4600000</v>
      </c>
    </row>
    <row r="17" ht="18" customHeight="1" spans="1:7">
      <c r="A17" s="31" t="s">
        <v>117</v>
      </c>
      <c r="B17" s="31" t="s">
        <v>118</v>
      </c>
      <c r="C17" s="80">
        <v>5470000</v>
      </c>
      <c r="D17" s="80"/>
      <c r="E17" s="80"/>
      <c r="F17" s="80"/>
      <c r="G17" s="80">
        <v>5470000</v>
      </c>
    </row>
    <row r="18" ht="18" customHeight="1" spans="1:7">
      <c r="A18" s="173" t="s">
        <v>119</v>
      </c>
      <c r="B18" s="173" t="s">
        <v>120</v>
      </c>
      <c r="C18" s="80">
        <v>20000</v>
      </c>
      <c r="D18" s="80"/>
      <c r="E18" s="80"/>
      <c r="F18" s="80"/>
      <c r="G18" s="80">
        <v>20000</v>
      </c>
    </row>
    <row r="19" ht="18" customHeight="1" spans="1:7">
      <c r="A19" s="174" t="s">
        <v>121</v>
      </c>
      <c r="B19" s="174" t="s">
        <v>103</v>
      </c>
      <c r="C19" s="80">
        <v>20000</v>
      </c>
      <c r="D19" s="80"/>
      <c r="E19" s="80"/>
      <c r="F19" s="80"/>
      <c r="G19" s="80">
        <v>20000</v>
      </c>
    </row>
    <row r="20" ht="18" customHeight="1" spans="1:7">
      <c r="A20" s="173" t="s">
        <v>122</v>
      </c>
      <c r="B20" s="173" t="s">
        <v>123</v>
      </c>
      <c r="C20" s="80">
        <v>5450000</v>
      </c>
      <c r="D20" s="80"/>
      <c r="E20" s="80"/>
      <c r="F20" s="80"/>
      <c r="G20" s="80">
        <v>5450000</v>
      </c>
    </row>
    <row r="21" ht="18" customHeight="1" spans="1:7">
      <c r="A21" s="174" t="s">
        <v>124</v>
      </c>
      <c r="B21" s="174" t="s">
        <v>125</v>
      </c>
      <c r="C21" s="80">
        <v>5450000</v>
      </c>
      <c r="D21" s="80"/>
      <c r="E21" s="80"/>
      <c r="F21" s="80"/>
      <c r="G21" s="80">
        <v>5450000</v>
      </c>
    </row>
    <row r="22" ht="18" customHeight="1" spans="1:7">
      <c r="A22" s="79" t="s">
        <v>164</v>
      </c>
      <c r="B22" s="199" t="s">
        <v>164</v>
      </c>
      <c r="C22" s="80">
        <f>C17+C8</f>
        <v>35660000</v>
      </c>
      <c r="D22" s="80">
        <f>D17+D8</f>
        <v>0</v>
      </c>
      <c r="E22" s="80">
        <f>E17+E8</f>
        <v>0</v>
      </c>
      <c r="F22" s="80">
        <f>F17+F8</f>
        <v>0</v>
      </c>
      <c r="G22" s="80">
        <f>G17+G8</f>
        <v>35660000</v>
      </c>
    </row>
  </sheetData>
  <mergeCells count="7">
    <mergeCell ref="A3:G3"/>
    <mergeCell ref="A4:B4"/>
    <mergeCell ref="A5:B5"/>
    <mergeCell ref="D5:F5"/>
    <mergeCell ref="A22:B22"/>
    <mergeCell ref="C5:C6"/>
    <mergeCell ref="G5:G6"/>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E14" sqref="E14"/>
    </sheetView>
  </sheetViews>
  <sheetFormatPr defaultColWidth="10.4166666666667" defaultRowHeight="14.25" customHeight="1" outlineLevelRow="7" outlineLevelCol="5"/>
  <cols>
    <col min="1" max="6" width="28.1416666666667" customWidth="1"/>
  </cols>
  <sheetData>
    <row r="1" customHeight="1" spans="1:6">
      <c r="A1" s="1"/>
      <c r="B1" s="1"/>
      <c r="C1" s="1"/>
      <c r="D1" s="1"/>
      <c r="E1" s="1"/>
      <c r="F1" s="1"/>
    </row>
    <row r="2" customHeight="1" spans="1:6">
      <c r="A2" s="44"/>
      <c r="B2" s="44"/>
      <c r="C2" s="44"/>
      <c r="D2" s="44"/>
      <c r="E2" s="43"/>
      <c r="F2" s="192" t="s">
        <v>165</v>
      </c>
    </row>
    <row r="3" ht="41.25" customHeight="1" spans="1:6">
      <c r="A3" s="193" t="str">
        <f>"2025"&amp;"年一般公共预算“三公”经费支出预算表"</f>
        <v>2025年一般公共预算“三公”经费支出预算表</v>
      </c>
      <c r="B3" s="44"/>
      <c r="C3" s="44"/>
      <c r="D3" s="44"/>
      <c r="E3" s="43"/>
      <c r="F3" s="44"/>
    </row>
    <row r="4" ht="25" customHeight="1" spans="1:6">
      <c r="A4" s="45" t="str">
        <f>"单位名称："&amp;"中国（云南）自由贸易试验区昆明片区经济发展部\昆明经济技术开发区经济发展部"</f>
        <v>单位名称：中国（云南）自由贸易试验区昆明片区经济发展部\昆明经济技术开发区经济发展部</v>
      </c>
      <c r="B4" s="194"/>
      <c r="D4" s="44"/>
      <c r="E4" s="43"/>
      <c r="F4" s="48" t="s">
        <v>1</v>
      </c>
    </row>
    <row r="5" ht="27" customHeight="1" spans="1:6">
      <c r="A5" s="49" t="s">
        <v>166</v>
      </c>
      <c r="B5" s="49" t="s">
        <v>167</v>
      </c>
      <c r="C5" s="51" t="s">
        <v>168</v>
      </c>
      <c r="D5" s="49"/>
      <c r="E5" s="50"/>
      <c r="F5" s="49" t="s">
        <v>169</v>
      </c>
    </row>
    <row r="6" ht="28.5" customHeight="1" spans="1:6">
      <c r="A6" s="195"/>
      <c r="B6" s="53"/>
      <c r="C6" s="50" t="s">
        <v>57</v>
      </c>
      <c r="D6" s="50" t="s">
        <v>170</v>
      </c>
      <c r="E6" s="50" t="s">
        <v>171</v>
      </c>
      <c r="F6" s="52"/>
    </row>
    <row r="7" ht="17.25" customHeight="1" spans="1:6">
      <c r="A7" s="58" t="s">
        <v>83</v>
      </c>
      <c r="B7" s="58" t="s">
        <v>84</v>
      </c>
      <c r="C7" s="58" t="s">
        <v>85</v>
      </c>
      <c r="D7" s="58" t="s">
        <v>86</v>
      </c>
      <c r="E7" s="58" t="s">
        <v>87</v>
      </c>
      <c r="F7" s="58" t="s">
        <v>88</v>
      </c>
    </row>
    <row r="8" ht="17.25" customHeight="1" spans="1:6">
      <c r="A8" s="80">
        <v>18000</v>
      </c>
      <c r="B8" s="80"/>
      <c r="C8" s="80"/>
      <c r="D8" s="80"/>
      <c r="E8" s="80"/>
      <c r="F8" s="80">
        <v>18000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3"/>
  <sheetViews>
    <sheetView showZeros="0" workbookViewId="0">
      <pane ySplit="1" topLeftCell="A2" activePane="bottomLeft" state="frozen"/>
      <selection/>
      <selection pane="bottomLeft" activeCell="B36" sqref="B3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666666666667"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75"/>
      <c r="C2" s="181"/>
      <c r="E2" s="182"/>
      <c r="F2" s="182"/>
      <c r="G2" s="182"/>
      <c r="H2" s="182"/>
      <c r="I2" s="82"/>
      <c r="J2" s="82"/>
      <c r="K2" s="82"/>
      <c r="L2" s="82"/>
      <c r="M2" s="82"/>
      <c r="N2" s="82"/>
      <c r="R2" s="82"/>
      <c r="V2" s="181"/>
      <c r="X2" s="3" t="s">
        <v>172</v>
      </c>
    </row>
    <row r="3" ht="45.75" customHeight="1" spans="1:24">
      <c r="A3" s="67" t="str">
        <f>"2025"&amp;"年部门基本支出预算表"</f>
        <v>2025年部门基本支出预算表</v>
      </c>
      <c r="B3" s="4"/>
      <c r="C3" s="67"/>
      <c r="D3" s="67"/>
      <c r="E3" s="67"/>
      <c r="F3" s="67"/>
      <c r="G3" s="67"/>
      <c r="H3" s="67"/>
      <c r="I3" s="67"/>
      <c r="J3" s="67"/>
      <c r="K3" s="67"/>
      <c r="L3" s="67"/>
      <c r="M3" s="67"/>
      <c r="N3" s="67"/>
      <c r="O3" s="4"/>
      <c r="P3" s="4"/>
      <c r="Q3" s="4"/>
      <c r="R3" s="67"/>
      <c r="S3" s="67"/>
      <c r="T3" s="67"/>
      <c r="U3" s="67"/>
      <c r="V3" s="67"/>
      <c r="W3" s="67"/>
      <c r="X3" s="67"/>
    </row>
    <row r="4" ht="18.75" customHeight="1" spans="1:24">
      <c r="A4" s="5" t="s">
        <v>173</v>
      </c>
      <c r="B4" s="6"/>
      <c r="C4" s="183"/>
      <c r="D4" s="183"/>
      <c r="E4" s="183"/>
      <c r="F4" s="183"/>
      <c r="G4" s="183"/>
      <c r="H4" s="183"/>
      <c r="I4" s="88"/>
      <c r="J4" s="88"/>
      <c r="K4" s="88"/>
      <c r="L4" s="88"/>
      <c r="M4" s="88"/>
      <c r="N4" s="88"/>
      <c r="O4" s="7"/>
      <c r="P4" s="7"/>
      <c r="Q4" s="7"/>
      <c r="R4" s="88"/>
      <c r="V4" s="181"/>
      <c r="X4" s="3" t="s">
        <v>1</v>
      </c>
    </row>
    <row r="5" ht="18" customHeight="1" spans="1:24">
      <c r="A5" s="9" t="s">
        <v>174</v>
      </c>
      <c r="B5" s="9" t="s">
        <v>175</v>
      </c>
      <c r="C5" s="9" t="s">
        <v>176</v>
      </c>
      <c r="D5" s="9" t="s">
        <v>177</v>
      </c>
      <c r="E5" s="9" t="s">
        <v>178</v>
      </c>
      <c r="F5" s="9" t="s">
        <v>179</v>
      </c>
      <c r="G5" s="9" t="s">
        <v>180</v>
      </c>
      <c r="H5" s="9" t="s">
        <v>181</v>
      </c>
      <c r="I5" s="184" t="s">
        <v>182</v>
      </c>
      <c r="J5" s="95" t="s">
        <v>182</v>
      </c>
      <c r="K5" s="95"/>
      <c r="L5" s="95"/>
      <c r="M5" s="95"/>
      <c r="N5" s="95"/>
      <c r="O5" s="12"/>
      <c r="P5" s="12"/>
      <c r="Q5" s="12"/>
      <c r="R5" s="94" t="s">
        <v>61</v>
      </c>
      <c r="S5" s="95" t="s">
        <v>62</v>
      </c>
      <c r="T5" s="95"/>
      <c r="U5" s="95"/>
      <c r="V5" s="95"/>
      <c r="W5" s="95"/>
      <c r="X5" s="96"/>
    </row>
    <row r="6" ht="18" customHeight="1" spans="1:24">
      <c r="A6" s="14"/>
      <c r="B6" s="29"/>
      <c r="C6" s="166"/>
      <c r="D6" s="14"/>
      <c r="E6" s="14"/>
      <c r="F6" s="14"/>
      <c r="G6" s="14"/>
      <c r="H6" s="14"/>
      <c r="I6" s="164" t="s">
        <v>183</v>
      </c>
      <c r="J6" s="184" t="s">
        <v>58</v>
      </c>
      <c r="K6" s="95"/>
      <c r="L6" s="95"/>
      <c r="M6" s="95"/>
      <c r="N6" s="96"/>
      <c r="O6" s="11" t="s">
        <v>184</v>
      </c>
      <c r="P6" s="12"/>
      <c r="Q6" s="13"/>
      <c r="R6" s="9" t="s">
        <v>61</v>
      </c>
      <c r="S6" s="184" t="s">
        <v>62</v>
      </c>
      <c r="T6" s="94" t="s">
        <v>64</v>
      </c>
      <c r="U6" s="95" t="s">
        <v>62</v>
      </c>
      <c r="V6" s="94" t="s">
        <v>66</v>
      </c>
      <c r="W6" s="94" t="s">
        <v>67</v>
      </c>
      <c r="X6" s="185" t="s">
        <v>68</v>
      </c>
    </row>
    <row r="7" ht="19.5" customHeight="1" spans="1:24">
      <c r="A7" s="29"/>
      <c r="B7" s="29"/>
      <c r="C7" s="29"/>
      <c r="D7" s="29"/>
      <c r="E7" s="29"/>
      <c r="F7" s="29"/>
      <c r="G7" s="29"/>
      <c r="H7" s="29"/>
      <c r="I7" s="29"/>
      <c r="J7" s="186" t="s">
        <v>185</v>
      </c>
      <c r="K7" s="9" t="s">
        <v>186</v>
      </c>
      <c r="L7" s="9" t="s">
        <v>187</v>
      </c>
      <c r="M7" s="9" t="s">
        <v>188</v>
      </c>
      <c r="N7" s="9" t="s">
        <v>189</v>
      </c>
      <c r="O7" s="9" t="s">
        <v>58</v>
      </c>
      <c r="P7" s="9" t="s">
        <v>59</v>
      </c>
      <c r="Q7" s="9" t="s">
        <v>60</v>
      </c>
      <c r="R7" s="29"/>
      <c r="S7" s="9" t="s">
        <v>57</v>
      </c>
      <c r="T7" s="9" t="s">
        <v>64</v>
      </c>
      <c r="U7" s="9" t="s">
        <v>190</v>
      </c>
      <c r="V7" s="9" t="s">
        <v>66</v>
      </c>
      <c r="W7" s="9" t="s">
        <v>67</v>
      </c>
      <c r="X7" s="9" t="s">
        <v>68</v>
      </c>
    </row>
    <row r="8" ht="37.5" customHeight="1" spans="1:24">
      <c r="A8" s="187"/>
      <c r="B8" s="19"/>
      <c r="C8" s="187"/>
      <c r="D8" s="187"/>
      <c r="E8" s="187"/>
      <c r="F8" s="187"/>
      <c r="G8" s="187"/>
      <c r="H8" s="187"/>
      <c r="I8" s="187"/>
      <c r="J8" s="188" t="s">
        <v>57</v>
      </c>
      <c r="K8" s="17" t="s">
        <v>191</v>
      </c>
      <c r="L8" s="17" t="s">
        <v>187</v>
      </c>
      <c r="M8" s="17" t="s">
        <v>188</v>
      </c>
      <c r="N8" s="17" t="s">
        <v>189</v>
      </c>
      <c r="O8" s="17" t="s">
        <v>187</v>
      </c>
      <c r="P8" s="17" t="s">
        <v>188</v>
      </c>
      <c r="Q8" s="17" t="s">
        <v>189</v>
      </c>
      <c r="R8" s="17" t="s">
        <v>61</v>
      </c>
      <c r="S8" s="17" t="s">
        <v>57</v>
      </c>
      <c r="T8" s="17" t="s">
        <v>64</v>
      </c>
      <c r="U8" s="17" t="s">
        <v>190</v>
      </c>
      <c r="V8" s="17" t="s">
        <v>66</v>
      </c>
      <c r="W8" s="17" t="s">
        <v>67</v>
      </c>
      <c r="X8" s="17" t="s">
        <v>68</v>
      </c>
    </row>
    <row r="9" customHeight="1" spans="1:24">
      <c r="A9" s="30">
        <v>1</v>
      </c>
      <c r="B9" s="30">
        <v>2</v>
      </c>
      <c r="C9" s="30">
        <v>3</v>
      </c>
      <c r="D9" s="30">
        <v>4</v>
      </c>
      <c r="E9" s="30">
        <v>5</v>
      </c>
      <c r="F9" s="30">
        <v>6</v>
      </c>
      <c r="G9" s="30">
        <v>7</v>
      </c>
      <c r="H9" s="30">
        <v>8</v>
      </c>
      <c r="I9" s="30">
        <v>9</v>
      </c>
      <c r="J9" s="30">
        <v>10</v>
      </c>
      <c r="K9" s="30">
        <v>11</v>
      </c>
      <c r="L9" s="30">
        <v>12</v>
      </c>
      <c r="M9" s="30">
        <v>13</v>
      </c>
      <c r="N9" s="30">
        <v>14</v>
      </c>
      <c r="O9" s="30">
        <v>15</v>
      </c>
      <c r="P9" s="30">
        <v>16</v>
      </c>
      <c r="Q9" s="30">
        <v>17</v>
      </c>
      <c r="R9" s="30">
        <v>18</v>
      </c>
      <c r="S9" s="30">
        <v>19</v>
      </c>
      <c r="T9" s="30">
        <v>20</v>
      </c>
      <c r="U9" s="30">
        <v>21</v>
      </c>
      <c r="V9" s="30">
        <v>22</v>
      </c>
      <c r="W9" s="30">
        <v>23</v>
      </c>
      <c r="X9" s="30">
        <v>24</v>
      </c>
    </row>
    <row r="10" ht="20.25" customHeight="1" spans="1:24">
      <c r="A10" s="189"/>
      <c r="B10" s="189"/>
      <c r="C10" s="189"/>
      <c r="D10" s="189"/>
      <c r="E10" s="189"/>
      <c r="F10" s="189"/>
      <c r="G10" s="189"/>
      <c r="H10" s="189"/>
      <c r="I10" s="80"/>
      <c r="J10" s="80"/>
      <c r="K10" s="80"/>
      <c r="L10" s="80"/>
      <c r="M10" s="80"/>
      <c r="N10" s="80"/>
      <c r="O10" s="80"/>
      <c r="P10" s="80"/>
      <c r="Q10" s="80"/>
      <c r="R10" s="80"/>
      <c r="S10" s="80"/>
      <c r="T10" s="80"/>
      <c r="U10" s="80"/>
      <c r="V10" s="80"/>
      <c r="W10" s="80"/>
      <c r="X10" s="80"/>
    </row>
    <row r="11" ht="17.25" customHeight="1" spans="1:24">
      <c r="A11" s="35" t="s">
        <v>164</v>
      </c>
      <c r="B11" s="36"/>
      <c r="C11" s="190"/>
      <c r="D11" s="190"/>
      <c r="E11" s="190"/>
      <c r="F11" s="190"/>
      <c r="G11" s="190"/>
      <c r="H11" s="191"/>
      <c r="I11" s="80"/>
      <c r="J11" s="80"/>
      <c r="K11" s="80"/>
      <c r="L11" s="80"/>
      <c r="M11" s="80"/>
      <c r="N11" s="80"/>
      <c r="O11" s="80"/>
      <c r="P11" s="80"/>
      <c r="Q11" s="80"/>
      <c r="R11" s="80"/>
      <c r="S11" s="80"/>
      <c r="T11" s="80"/>
      <c r="U11" s="80"/>
      <c r="V11" s="80"/>
      <c r="W11" s="80"/>
      <c r="X11" s="80"/>
    </row>
    <row r="13" customHeight="1" spans="1:24">
      <c r="A13" s="38" t="s">
        <v>192</v>
      </c>
    </row>
  </sheetData>
  <mergeCells count="31">
    <mergeCell ref="A3:X3"/>
    <mergeCell ref="A4:H4"/>
    <mergeCell ref="I5:X5"/>
    <mergeCell ref="J6:N6"/>
    <mergeCell ref="O6:Q6"/>
    <mergeCell ref="S6:X6"/>
    <mergeCell ref="A11:H11"/>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2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workbookViewId="0">
      <pane ySplit="1" topLeftCell="A2" activePane="bottomLeft" state="frozen"/>
      <selection/>
      <selection pane="bottomLeft" activeCell="A10" sqref="$A10:$XFD49"/>
    </sheetView>
  </sheetViews>
  <sheetFormatPr defaultColWidth="9.14166666666667" defaultRowHeight="14.25" customHeight="1"/>
  <cols>
    <col min="1" max="1" width="10.2833333333333" customWidth="1"/>
    <col min="2" max="2" width="13.4166666666667" customWidth="1"/>
    <col min="3" max="3" width="32.85" customWidth="1"/>
    <col min="4" max="4" width="36.6583333333333"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75"/>
      <c r="E2" s="2"/>
      <c r="F2" s="2"/>
      <c r="G2" s="2"/>
      <c r="H2" s="2"/>
      <c r="U2" s="175"/>
      <c r="W2" s="176" t="s">
        <v>193</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173</v>
      </c>
      <c r="B4" s="6"/>
      <c r="C4" s="6"/>
      <c r="D4" s="6"/>
      <c r="E4" s="6"/>
      <c r="F4" s="6"/>
      <c r="G4" s="6"/>
      <c r="H4" s="6"/>
      <c r="I4" s="7"/>
      <c r="J4" s="7"/>
      <c r="K4" s="7"/>
      <c r="L4" s="7"/>
      <c r="M4" s="7"/>
      <c r="N4" s="7"/>
      <c r="O4" s="7"/>
      <c r="P4" s="7"/>
      <c r="Q4" s="7"/>
      <c r="U4" s="175"/>
      <c r="W4" s="160" t="s">
        <v>1</v>
      </c>
    </row>
    <row r="5" ht="21.75" customHeight="1" spans="1:23">
      <c r="A5" s="9" t="s">
        <v>194</v>
      </c>
      <c r="B5" s="10" t="s">
        <v>176</v>
      </c>
      <c r="C5" s="9" t="s">
        <v>177</v>
      </c>
      <c r="D5" s="9" t="s">
        <v>195</v>
      </c>
      <c r="E5" s="10" t="s">
        <v>178</v>
      </c>
      <c r="F5" s="10" t="s">
        <v>179</v>
      </c>
      <c r="G5" s="10" t="s">
        <v>196</v>
      </c>
      <c r="H5" s="10" t="s">
        <v>197</v>
      </c>
      <c r="I5" s="28" t="s">
        <v>55</v>
      </c>
      <c r="J5" s="11" t="s">
        <v>198</v>
      </c>
      <c r="K5" s="12"/>
      <c r="L5" s="12"/>
      <c r="M5" s="13"/>
      <c r="N5" s="11" t="s">
        <v>184</v>
      </c>
      <c r="O5" s="12"/>
      <c r="P5" s="13"/>
      <c r="Q5" s="10" t="s">
        <v>61</v>
      </c>
      <c r="R5" s="11" t="s">
        <v>62</v>
      </c>
      <c r="S5" s="12"/>
      <c r="T5" s="12"/>
      <c r="U5" s="12"/>
      <c r="V5" s="12"/>
      <c r="W5" s="13"/>
    </row>
    <row r="6" ht="21.75" customHeight="1" spans="1:23">
      <c r="A6" s="14"/>
      <c r="B6" s="29"/>
      <c r="C6" s="14"/>
      <c r="D6" s="14"/>
      <c r="E6" s="15"/>
      <c r="F6" s="15"/>
      <c r="G6" s="15"/>
      <c r="H6" s="15"/>
      <c r="I6" s="29"/>
      <c r="J6" s="177" t="s">
        <v>58</v>
      </c>
      <c r="K6" s="178"/>
      <c r="L6" s="10" t="s">
        <v>59</v>
      </c>
      <c r="M6" s="10" t="s">
        <v>60</v>
      </c>
      <c r="N6" s="10" t="s">
        <v>58</v>
      </c>
      <c r="O6" s="10" t="s">
        <v>59</v>
      </c>
      <c r="P6" s="10" t="s">
        <v>60</v>
      </c>
      <c r="Q6" s="15"/>
      <c r="R6" s="10" t="s">
        <v>57</v>
      </c>
      <c r="S6" s="10" t="s">
        <v>64</v>
      </c>
      <c r="T6" s="10" t="s">
        <v>190</v>
      </c>
      <c r="U6" s="10" t="s">
        <v>66</v>
      </c>
      <c r="V6" s="10" t="s">
        <v>67</v>
      </c>
      <c r="W6" s="10" t="s">
        <v>68</v>
      </c>
    </row>
    <row r="7" ht="21" customHeight="1" spans="1:23">
      <c r="A7" s="29"/>
      <c r="B7" s="29"/>
      <c r="C7" s="29"/>
      <c r="D7" s="29"/>
      <c r="E7" s="29"/>
      <c r="F7" s="29"/>
      <c r="G7" s="29"/>
      <c r="H7" s="29"/>
      <c r="I7" s="29"/>
      <c r="J7" s="179" t="s">
        <v>57</v>
      </c>
      <c r="K7" s="180"/>
      <c r="L7" s="29"/>
      <c r="M7" s="29"/>
      <c r="N7" s="29"/>
      <c r="O7" s="29"/>
      <c r="P7" s="29"/>
      <c r="Q7" s="29"/>
      <c r="R7" s="29"/>
      <c r="S7" s="29"/>
      <c r="T7" s="29"/>
      <c r="U7" s="29"/>
      <c r="V7" s="29"/>
      <c r="W7" s="29"/>
    </row>
    <row r="8" ht="39.75" customHeight="1" spans="1:23">
      <c r="A8" s="17"/>
      <c r="B8" s="19"/>
      <c r="C8" s="17"/>
      <c r="D8" s="17"/>
      <c r="E8" s="18"/>
      <c r="F8" s="18"/>
      <c r="G8" s="18"/>
      <c r="H8" s="18"/>
      <c r="I8" s="19"/>
      <c r="J8" s="68" t="s">
        <v>57</v>
      </c>
      <c r="K8" s="68" t="s">
        <v>199</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0">
        <v>12</v>
      </c>
      <c r="M9" s="30">
        <v>13</v>
      </c>
      <c r="N9" s="30">
        <v>14</v>
      </c>
      <c r="O9" s="30">
        <v>15</v>
      </c>
      <c r="P9" s="30">
        <v>16</v>
      </c>
      <c r="Q9" s="30">
        <v>17</v>
      </c>
      <c r="R9" s="30">
        <v>18</v>
      </c>
      <c r="S9" s="30">
        <v>19</v>
      </c>
      <c r="T9" s="30">
        <v>20</v>
      </c>
      <c r="U9" s="20">
        <v>21</v>
      </c>
      <c r="V9" s="30">
        <v>22</v>
      </c>
      <c r="W9" s="20">
        <v>23</v>
      </c>
    </row>
    <row r="10" ht="26" customHeight="1" spans="1:23">
      <c r="A10" s="70" t="s">
        <v>200</v>
      </c>
      <c r="B10" s="70" t="s">
        <v>201</v>
      </c>
      <c r="C10" s="70" t="s">
        <v>202</v>
      </c>
      <c r="D10" s="70" t="s">
        <v>70</v>
      </c>
      <c r="E10" s="70" t="s">
        <v>102</v>
      </c>
      <c r="F10" s="70" t="s">
        <v>103</v>
      </c>
      <c r="G10" s="70" t="s">
        <v>203</v>
      </c>
      <c r="H10" s="70" t="s">
        <v>204</v>
      </c>
      <c r="I10" s="80">
        <v>125881</v>
      </c>
      <c r="J10" s="80">
        <v>125881</v>
      </c>
      <c r="K10" s="80">
        <v>125881</v>
      </c>
      <c r="L10" s="80"/>
      <c r="M10" s="80"/>
      <c r="N10" s="80"/>
      <c r="O10" s="80"/>
      <c r="P10" s="80"/>
      <c r="Q10" s="80"/>
      <c r="R10" s="80"/>
      <c r="S10" s="80"/>
      <c r="T10" s="80"/>
      <c r="U10" s="80"/>
      <c r="V10" s="80"/>
      <c r="W10" s="80"/>
    </row>
    <row r="11" ht="26" customHeight="1" spans="1:23">
      <c r="A11" s="70" t="s">
        <v>200</v>
      </c>
      <c r="B11" s="70" t="s">
        <v>201</v>
      </c>
      <c r="C11" s="70" t="s">
        <v>202</v>
      </c>
      <c r="D11" s="70" t="s">
        <v>70</v>
      </c>
      <c r="E11" s="70" t="s">
        <v>102</v>
      </c>
      <c r="F11" s="70" t="s">
        <v>103</v>
      </c>
      <c r="G11" s="70" t="s">
        <v>205</v>
      </c>
      <c r="H11" s="70" t="s">
        <v>206</v>
      </c>
      <c r="I11" s="80">
        <v>180000</v>
      </c>
      <c r="J11" s="80">
        <v>180000</v>
      </c>
      <c r="K11" s="80">
        <v>180000</v>
      </c>
      <c r="L11" s="80"/>
      <c r="M11" s="80"/>
      <c r="N11" s="80"/>
      <c r="O11" s="80"/>
      <c r="P11" s="80"/>
      <c r="Q11" s="80"/>
      <c r="R11" s="80"/>
      <c r="S11" s="80"/>
      <c r="T11" s="80"/>
      <c r="U11" s="80"/>
      <c r="V11" s="80"/>
      <c r="W11" s="80"/>
    </row>
    <row r="12" ht="26" customHeight="1" spans="1:23">
      <c r="A12" s="70" t="s">
        <v>200</v>
      </c>
      <c r="B12" s="70" t="s">
        <v>201</v>
      </c>
      <c r="C12" s="70" t="s">
        <v>202</v>
      </c>
      <c r="D12" s="70" t="s">
        <v>70</v>
      </c>
      <c r="E12" s="70" t="s">
        <v>102</v>
      </c>
      <c r="F12" s="70" t="s">
        <v>103</v>
      </c>
      <c r="G12" s="70" t="s">
        <v>207</v>
      </c>
      <c r="H12" s="70" t="s">
        <v>208</v>
      </c>
      <c r="I12" s="80">
        <v>54900</v>
      </c>
      <c r="J12" s="80">
        <v>54900</v>
      </c>
      <c r="K12" s="80">
        <v>54900</v>
      </c>
      <c r="L12" s="80"/>
      <c r="M12" s="80"/>
      <c r="N12" s="80"/>
      <c r="O12" s="80"/>
      <c r="P12" s="80"/>
      <c r="Q12" s="80"/>
      <c r="R12" s="80"/>
      <c r="S12" s="80"/>
      <c r="T12" s="80"/>
      <c r="U12" s="80"/>
      <c r="V12" s="80"/>
      <c r="W12" s="80"/>
    </row>
    <row r="13" ht="26" customHeight="1" spans="1:23">
      <c r="A13" s="70" t="s">
        <v>200</v>
      </c>
      <c r="B13" s="70" t="s">
        <v>201</v>
      </c>
      <c r="C13" s="70" t="s">
        <v>202</v>
      </c>
      <c r="D13" s="70" t="s">
        <v>70</v>
      </c>
      <c r="E13" s="70" t="s">
        <v>102</v>
      </c>
      <c r="F13" s="70" t="s">
        <v>103</v>
      </c>
      <c r="G13" s="70" t="s">
        <v>209</v>
      </c>
      <c r="H13" s="70" t="s">
        <v>210</v>
      </c>
      <c r="I13" s="80">
        <v>250000</v>
      </c>
      <c r="J13" s="80">
        <v>250000</v>
      </c>
      <c r="K13" s="80">
        <v>250000</v>
      </c>
      <c r="L13" s="80"/>
      <c r="M13" s="80"/>
      <c r="N13" s="80"/>
      <c r="O13" s="80"/>
      <c r="P13" s="80"/>
      <c r="Q13" s="80"/>
      <c r="R13" s="80"/>
      <c r="S13" s="80"/>
      <c r="T13" s="80"/>
      <c r="U13" s="80"/>
      <c r="V13" s="80"/>
      <c r="W13" s="80"/>
    </row>
    <row r="14" ht="26" customHeight="1" spans="1:23">
      <c r="A14" s="70" t="s">
        <v>200</v>
      </c>
      <c r="B14" s="70" t="s">
        <v>201</v>
      </c>
      <c r="C14" s="70" t="s">
        <v>202</v>
      </c>
      <c r="D14" s="70" t="s">
        <v>70</v>
      </c>
      <c r="E14" s="70" t="s">
        <v>102</v>
      </c>
      <c r="F14" s="70" t="s">
        <v>103</v>
      </c>
      <c r="G14" s="70" t="s">
        <v>211</v>
      </c>
      <c r="H14" s="70" t="s">
        <v>169</v>
      </c>
      <c r="I14" s="80">
        <v>18000</v>
      </c>
      <c r="J14" s="80">
        <v>18000</v>
      </c>
      <c r="K14" s="80">
        <v>18000</v>
      </c>
      <c r="L14" s="80"/>
      <c r="M14" s="80"/>
      <c r="N14" s="80"/>
      <c r="O14" s="80"/>
      <c r="P14" s="80"/>
      <c r="Q14" s="80"/>
      <c r="R14" s="80"/>
      <c r="S14" s="80"/>
      <c r="T14" s="80"/>
      <c r="U14" s="80"/>
      <c r="V14" s="80"/>
      <c r="W14" s="80"/>
    </row>
    <row r="15" ht="26" customHeight="1" spans="1:23">
      <c r="A15" s="70" t="s">
        <v>200</v>
      </c>
      <c r="B15" s="70" t="s">
        <v>201</v>
      </c>
      <c r="C15" s="70" t="s">
        <v>202</v>
      </c>
      <c r="D15" s="70" t="s">
        <v>70</v>
      </c>
      <c r="E15" s="70" t="s">
        <v>106</v>
      </c>
      <c r="F15" s="70" t="s">
        <v>107</v>
      </c>
      <c r="G15" s="70" t="s">
        <v>212</v>
      </c>
      <c r="H15" s="70" t="s">
        <v>213</v>
      </c>
      <c r="I15" s="80">
        <v>60000</v>
      </c>
      <c r="J15" s="80">
        <v>60000</v>
      </c>
      <c r="K15" s="80">
        <v>60000</v>
      </c>
      <c r="L15" s="80"/>
      <c r="M15" s="80"/>
      <c r="N15" s="80"/>
      <c r="O15" s="80"/>
      <c r="P15" s="80"/>
      <c r="Q15" s="80"/>
      <c r="R15" s="80"/>
      <c r="S15" s="80"/>
      <c r="T15" s="80"/>
      <c r="U15" s="80"/>
      <c r="V15" s="80"/>
      <c r="W15" s="80"/>
    </row>
    <row r="16" ht="26" customHeight="1" spans="1:23">
      <c r="A16" s="70" t="s">
        <v>200</v>
      </c>
      <c r="B16" s="70" t="s">
        <v>201</v>
      </c>
      <c r="C16" s="70" t="s">
        <v>202</v>
      </c>
      <c r="D16" s="70" t="s">
        <v>70</v>
      </c>
      <c r="E16" s="70" t="s">
        <v>102</v>
      </c>
      <c r="F16" s="70" t="s">
        <v>103</v>
      </c>
      <c r="G16" s="70" t="s">
        <v>214</v>
      </c>
      <c r="H16" s="70" t="s">
        <v>215</v>
      </c>
      <c r="I16" s="80">
        <v>270000</v>
      </c>
      <c r="J16" s="80">
        <v>270000</v>
      </c>
      <c r="K16" s="80">
        <v>270000</v>
      </c>
      <c r="L16" s="80"/>
      <c r="M16" s="80"/>
      <c r="N16" s="80"/>
      <c r="O16" s="80"/>
      <c r="P16" s="80"/>
      <c r="Q16" s="80"/>
      <c r="R16" s="80"/>
      <c r="S16" s="80"/>
      <c r="T16" s="80"/>
      <c r="U16" s="80"/>
      <c r="V16" s="80"/>
      <c r="W16" s="80"/>
    </row>
    <row r="17" ht="26" customHeight="1" spans="1:23">
      <c r="A17" s="70" t="s">
        <v>200</v>
      </c>
      <c r="B17" s="70" t="s">
        <v>201</v>
      </c>
      <c r="C17" s="70" t="s">
        <v>202</v>
      </c>
      <c r="D17" s="70" t="s">
        <v>70</v>
      </c>
      <c r="E17" s="70" t="s">
        <v>102</v>
      </c>
      <c r="F17" s="70" t="s">
        <v>103</v>
      </c>
      <c r="G17" s="70" t="s">
        <v>216</v>
      </c>
      <c r="H17" s="70" t="s">
        <v>217</v>
      </c>
      <c r="I17" s="80">
        <v>23000</v>
      </c>
      <c r="J17" s="80">
        <v>23000</v>
      </c>
      <c r="K17" s="80">
        <v>23000</v>
      </c>
      <c r="L17" s="80"/>
      <c r="M17" s="80"/>
      <c r="N17" s="80"/>
      <c r="O17" s="80"/>
      <c r="P17" s="80"/>
      <c r="Q17" s="80"/>
      <c r="R17" s="80"/>
      <c r="S17" s="80"/>
      <c r="T17" s="80"/>
      <c r="U17" s="80"/>
      <c r="V17" s="80"/>
      <c r="W17" s="80"/>
    </row>
    <row r="18" ht="26" customHeight="1" spans="1:23">
      <c r="A18" s="70" t="s">
        <v>200</v>
      </c>
      <c r="B18" s="70" t="s">
        <v>218</v>
      </c>
      <c r="C18" s="70" t="s">
        <v>219</v>
      </c>
      <c r="D18" s="70" t="s">
        <v>70</v>
      </c>
      <c r="E18" s="70" t="s">
        <v>114</v>
      </c>
      <c r="F18" s="70" t="s">
        <v>103</v>
      </c>
      <c r="G18" s="70" t="s">
        <v>220</v>
      </c>
      <c r="H18" s="70" t="s">
        <v>221</v>
      </c>
      <c r="I18" s="80">
        <v>4600000</v>
      </c>
      <c r="J18" s="80">
        <v>4600000</v>
      </c>
      <c r="K18" s="80">
        <v>4600000</v>
      </c>
      <c r="L18" s="80"/>
      <c r="M18" s="80"/>
      <c r="N18" s="80"/>
      <c r="O18" s="80"/>
      <c r="P18" s="80"/>
      <c r="Q18" s="80"/>
      <c r="R18" s="80"/>
      <c r="S18" s="80"/>
      <c r="T18" s="80"/>
      <c r="U18" s="80"/>
      <c r="V18" s="80"/>
      <c r="W18" s="80"/>
    </row>
    <row r="19" ht="26" customHeight="1" spans="1:23">
      <c r="A19" s="70" t="s">
        <v>200</v>
      </c>
      <c r="B19" s="70" t="s">
        <v>222</v>
      </c>
      <c r="C19" s="70" t="s">
        <v>223</v>
      </c>
      <c r="D19" s="70" t="s">
        <v>70</v>
      </c>
      <c r="E19" s="70" t="s">
        <v>108</v>
      </c>
      <c r="F19" s="70" t="s">
        <v>109</v>
      </c>
      <c r="G19" s="70" t="s">
        <v>214</v>
      </c>
      <c r="H19" s="70" t="s">
        <v>215</v>
      </c>
      <c r="I19" s="80">
        <v>200000</v>
      </c>
      <c r="J19" s="80">
        <v>200000</v>
      </c>
      <c r="K19" s="80">
        <v>200000</v>
      </c>
      <c r="L19" s="80"/>
      <c r="M19" s="80"/>
      <c r="N19" s="80"/>
      <c r="O19" s="80"/>
      <c r="P19" s="80"/>
      <c r="Q19" s="80"/>
      <c r="R19" s="80"/>
      <c r="S19" s="80"/>
      <c r="T19" s="80"/>
      <c r="U19" s="80"/>
      <c r="V19" s="80"/>
      <c r="W19" s="80"/>
    </row>
    <row r="20" ht="26" customHeight="1" spans="1:23">
      <c r="A20" s="70" t="s">
        <v>200</v>
      </c>
      <c r="B20" s="70" t="s">
        <v>224</v>
      </c>
      <c r="C20" s="70" t="s">
        <v>225</v>
      </c>
      <c r="D20" s="70" t="s">
        <v>70</v>
      </c>
      <c r="E20" s="70" t="s">
        <v>124</v>
      </c>
      <c r="F20" s="70" t="s">
        <v>125</v>
      </c>
      <c r="G20" s="70" t="s">
        <v>214</v>
      </c>
      <c r="H20" s="70" t="s">
        <v>215</v>
      </c>
      <c r="I20" s="80">
        <v>5450000</v>
      </c>
      <c r="J20" s="80">
        <v>5450000</v>
      </c>
      <c r="K20" s="80">
        <v>5450000</v>
      </c>
      <c r="L20" s="80"/>
      <c r="M20" s="80"/>
      <c r="N20" s="80"/>
      <c r="O20" s="80"/>
      <c r="P20" s="80"/>
      <c r="Q20" s="80"/>
      <c r="R20" s="80"/>
      <c r="S20" s="80"/>
      <c r="T20" s="80"/>
      <c r="U20" s="80"/>
      <c r="V20" s="80"/>
      <c r="W20" s="80"/>
    </row>
    <row r="21" ht="26" customHeight="1" spans="1:23">
      <c r="A21" s="70" t="s">
        <v>200</v>
      </c>
      <c r="B21" s="70" t="s">
        <v>226</v>
      </c>
      <c r="C21" s="70" t="s">
        <v>227</v>
      </c>
      <c r="D21" s="70" t="s">
        <v>70</v>
      </c>
      <c r="E21" s="70" t="s">
        <v>102</v>
      </c>
      <c r="F21" s="70" t="s">
        <v>103</v>
      </c>
      <c r="G21" s="70" t="s">
        <v>203</v>
      </c>
      <c r="H21" s="70" t="s">
        <v>204</v>
      </c>
      <c r="I21" s="80">
        <v>30000</v>
      </c>
      <c r="J21" s="80">
        <v>30000</v>
      </c>
      <c r="K21" s="80">
        <v>30000</v>
      </c>
      <c r="L21" s="80"/>
      <c r="M21" s="80"/>
      <c r="N21" s="80"/>
      <c r="O21" s="80"/>
      <c r="P21" s="80"/>
      <c r="Q21" s="80"/>
      <c r="R21" s="80"/>
      <c r="S21" s="80"/>
      <c r="T21" s="80"/>
      <c r="U21" s="80"/>
      <c r="V21" s="80"/>
      <c r="W21" s="80"/>
    </row>
    <row r="22" ht="26" customHeight="1" spans="1:23">
      <c r="A22" s="70" t="s">
        <v>200</v>
      </c>
      <c r="B22" s="70" t="s">
        <v>228</v>
      </c>
      <c r="C22" s="70" t="s">
        <v>229</v>
      </c>
      <c r="D22" s="70" t="s">
        <v>70</v>
      </c>
      <c r="E22" s="70" t="s">
        <v>102</v>
      </c>
      <c r="F22" s="70" t="s">
        <v>103</v>
      </c>
      <c r="G22" s="70" t="s">
        <v>212</v>
      </c>
      <c r="H22" s="70" t="s">
        <v>213</v>
      </c>
      <c r="I22" s="80">
        <v>110000</v>
      </c>
      <c r="J22" s="80">
        <v>110000</v>
      </c>
      <c r="K22" s="80">
        <v>110000</v>
      </c>
      <c r="L22" s="80"/>
      <c r="M22" s="80"/>
      <c r="N22" s="80"/>
      <c r="O22" s="80"/>
      <c r="P22" s="80"/>
      <c r="Q22" s="80"/>
      <c r="R22" s="80"/>
      <c r="S22" s="80"/>
      <c r="T22" s="80"/>
      <c r="U22" s="80"/>
      <c r="V22" s="80"/>
      <c r="W22" s="80"/>
    </row>
    <row r="23" ht="26" customHeight="1" spans="1:23">
      <c r="A23" s="70" t="s">
        <v>200</v>
      </c>
      <c r="B23" s="70" t="s">
        <v>230</v>
      </c>
      <c r="C23" s="70" t="s">
        <v>231</v>
      </c>
      <c r="D23" s="70" t="s">
        <v>70</v>
      </c>
      <c r="E23" s="70" t="s">
        <v>102</v>
      </c>
      <c r="F23" s="70" t="s">
        <v>103</v>
      </c>
      <c r="G23" s="70" t="s">
        <v>214</v>
      </c>
      <c r="H23" s="70" t="s">
        <v>215</v>
      </c>
      <c r="I23" s="80">
        <v>50000</v>
      </c>
      <c r="J23" s="80">
        <v>50000</v>
      </c>
      <c r="K23" s="80">
        <v>50000</v>
      </c>
      <c r="L23" s="80"/>
      <c r="M23" s="80"/>
      <c r="N23" s="80"/>
      <c r="O23" s="80"/>
      <c r="P23" s="80"/>
      <c r="Q23" s="80"/>
      <c r="R23" s="80"/>
      <c r="S23" s="80"/>
      <c r="T23" s="80"/>
      <c r="U23" s="80"/>
      <c r="V23" s="80"/>
      <c r="W23" s="80"/>
    </row>
    <row r="24" ht="26" customHeight="1" spans="1:23">
      <c r="A24" s="70" t="s">
        <v>200</v>
      </c>
      <c r="B24" s="70" t="s">
        <v>230</v>
      </c>
      <c r="C24" s="70" t="s">
        <v>231</v>
      </c>
      <c r="D24" s="70" t="s">
        <v>70</v>
      </c>
      <c r="E24" s="70" t="s">
        <v>102</v>
      </c>
      <c r="F24" s="70" t="s">
        <v>103</v>
      </c>
      <c r="G24" s="70" t="s">
        <v>232</v>
      </c>
      <c r="H24" s="70" t="s">
        <v>233</v>
      </c>
      <c r="I24" s="80">
        <v>150000</v>
      </c>
      <c r="J24" s="80">
        <v>150000</v>
      </c>
      <c r="K24" s="80">
        <v>150000</v>
      </c>
      <c r="L24" s="80"/>
      <c r="M24" s="80"/>
      <c r="N24" s="80"/>
      <c r="O24" s="80"/>
      <c r="P24" s="80"/>
      <c r="Q24" s="80"/>
      <c r="R24" s="80"/>
      <c r="S24" s="80"/>
      <c r="T24" s="80"/>
      <c r="U24" s="80"/>
      <c r="V24" s="80"/>
      <c r="W24" s="80"/>
    </row>
    <row r="25" ht="26" customHeight="1" spans="1:23">
      <c r="A25" s="70" t="s">
        <v>200</v>
      </c>
      <c r="B25" s="70" t="s">
        <v>234</v>
      </c>
      <c r="C25" s="70" t="s">
        <v>235</v>
      </c>
      <c r="D25" s="70" t="s">
        <v>70</v>
      </c>
      <c r="E25" s="70" t="s">
        <v>110</v>
      </c>
      <c r="F25" s="70" t="s">
        <v>111</v>
      </c>
      <c r="G25" s="70" t="s">
        <v>220</v>
      </c>
      <c r="H25" s="70" t="s">
        <v>221</v>
      </c>
      <c r="I25" s="80">
        <v>3874200</v>
      </c>
      <c r="J25" s="80">
        <v>3874200</v>
      </c>
      <c r="K25" s="80">
        <v>3874200</v>
      </c>
      <c r="L25" s="80"/>
      <c r="M25" s="80"/>
      <c r="N25" s="80"/>
      <c r="O25" s="80"/>
      <c r="P25" s="80"/>
      <c r="Q25" s="80"/>
      <c r="R25" s="80"/>
      <c r="S25" s="80"/>
      <c r="T25" s="80"/>
      <c r="U25" s="80"/>
      <c r="V25" s="80"/>
      <c r="W25" s="80"/>
    </row>
    <row r="26" ht="26" customHeight="1" spans="1:23">
      <c r="A26" s="70" t="s">
        <v>200</v>
      </c>
      <c r="B26" s="70" t="s">
        <v>236</v>
      </c>
      <c r="C26" s="70" t="s">
        <v>237</v>
      </c>
      <c r="D26" s="70" t="s">
        <v>70</v>
      </c>
      <c r="E26" s="70" t="s">
        <v>102</v>
      </c>
      <c r="F26" s="70" t="s">
        <v>103</v>
      </c>
      <c r="G26" s="70" t="s">
        <v>203</v>
      </c>
      <c r="H26" s="70" t="s">
        <v>204</v>
      </c>
      <c r="I26" s="80">
        <v>498000</v>
      </c>
      <c r="J26" s="80">
        <v>498000</v>
      </c>
      <c r="K26" s="80">
        <v>498000</v>
      </c>
      <c r="L26" s="80"/>
      <c r="M26" s="80"/>
      <c r="N26" s="80"/>
      <c r="O26" s="80"/>
      <c r="P26" s="80"/>
      <c r="Q26" s="80"/>
      <c r="R26" s="80"/>
      <c r="S26" s="80"/>
      <c r="T26" s="80"/>
      <c r="U26" s="80"/>
      <c r="V26" s="80"/>
      <c r="W26" s="80"/>
    </row>
    <row r="27" ht="26" customHeight="1" spans="1:23">
      <c r="A27" s="70" t="s">
        <v>200</v>
      </c>
      <c r="B27" s="70" t="s">
        <v>236</v>
      </c>
      <c r="C27" s="70" t="s">
        <v>237</v>
      </c>
      <c r="D27" s="70" t="s">
        <v>70</v>
      </c>
      <c r="E27" s="70" t="s">
        <v>102</v>
      </c>
      <c r="F27" s="70" t="s">
        <v>103</v>
      </c>
      <c r="G27" s="70" t="s">
        <v>209</v>
      </c>
      <c r="H27" s="70" t="s">
        <v>210</v>
      </c>
      <c r="I27" s="80">
        <v>270000</v>
      </c>
      <c r="J27" s="80">
        <v>270000</v>
      </c>
      <c r="K27" s="80">
        <v>270000</v>
      </c>
      <c r="L27" s="80"/>
      <c r="M27" s="80"/>
      <c r="N27" s="80"/>
      <c r="O27" s="80"/>
      <c r="P27" s="80"/>
      <c r="Q27" s="80"/>
      <c r="R27" s="80"/>
      <c r="S27" s="80"/>
      <c r="T27" s="80"/>
      <c r="U27" s="80"/>
      <c r="V27" s="80"/>
      <c r="W27" s="80"/>
    </row>
    <row r="28" ht="26" customHeight="1" spans="1:23">
      <c r="A28" s="70" t="s">
        <v>200</v>
      </c>
      <c r="B28" s="70" t="s">
        <v>236</v>
      </c>
      <c r="C28" s="70" t="s">
        <v>237</v>
      </c>
      <c r="D28" s="70" t="s">
        <v>70</v>
      </c>
      <c r="E28" s="70" t="s">
        <v>102</v>
      </c>
      <c r="F28" s="70" t="s">
        <v>103</v>
      </c>
      <c r="G28" s="70" t="s">
        <v>214</v>
      </c>
      <c r="H28" s="70" t="s">
        <v>215</v>
      </c>
      <c r="I28" s="80">
        <v>1812000</v>
      </c>
      <c r="J28" s="80">
        <v>1812000</v>
      </c>
      <c r="K28" s="80">
        <v>1812000</v>
      </c>
      <c r="L28" s="80"/>
      <c r="M28" s="80"/>
      <c r="N28" s="80"/>
      <c r="O28" s="80"/>
      <c r="P28" s="80"/>
      <c r="Q28" s="80"/>
      <c r="R28" s="80"/>
      <c r="S28" s="80"/>
      <c r="T28" s="80"/>
      <c r="U28" s="80"/>
      <c r="V28" s="80"/>
      <c r="W28" s="80"/>
    </row>
    <row r="29" ht="26" customHeight="1" spans="1:23">
      <c r="A29" s="70" t="s">
        <v>200</v>
      </c>
      <c r="B29" s="70" t="s">
        <v>238</v>
      </c>
      <c r="C29" s="70" t="s">
        <v>239</v>
      </c>
      <c r="D29" s="70" t="s">
        <v>70</v>
      </c>
      <c r="E29" s="70" t="s">
        <v>121</v>
      </c>
      <c r="F29" s="70" t="s">
        <v>103</v>
      </c>
      <c r="G29" s="70" t="s">
        <v>214</v>
      </c>
      <c r="H29" s="70" t="s">
        <v>215</v>
      </c>
      <c r="I29" s="80">
        <v>20000</v>
      </c>
      <c r="J29" s="80">
        <v>20000</v>
      </c>
      <c r="K29" s="80">
        <v>20000</v>
      </c>
      <c r="L29" s="80"/>
      <c r="M29" s="80"/>
      <c r="N29" s="80"/>
      <c r="O29" s="80"/>
      <c r="P29" s="80"/>
      <c r="Q29" s="80"/>
      <c r="R29" s="80"/>
      <c r="S29" s="80"/>
      <c r="T29" s="80"/>
      <c r="U29" s="80"/>
      <c r="V29" s="80"/>
      <c r="W29" s="80"/>
    </row>
    <row r="30" ht="26" customHeight="1" spans="1:23">
      <c r="A30" s="70" t="s">
        <v>200</v>
      </c>
      <c r="B30" s="70" t="s">
        <v>240</v>
      </c>
      <c r="C30" s="70" t="s">
        <v>241</v>
      </c>
      <c r="D30" s="70" t="s">
        <v>70</v>
      </c>
      <c r="E30" s="70" t="s">
        <v>104</v>
      </c>
      <c r="F30" s="70" t="s">
        <v>105</v>
      </c>
      <c r="G30" s="70" t="s">
        <v>220</v>
      </c>
      <c r="H30" s="70" t="s">
        <v>221</v>
      </c>
      <c r="I30" s="80">
        <v>4213100</v>
      </c>
      <c r="J30" s="80">
        <v>4213100</v>
      </c>
      <c r="K30" s="80">
        <v>4213100</v>
      </c>
      <c r="L30" s="80"/>
      <c r="M30" s="80"/>
      <c r="N30" s="80"/>
      <c r="O30" s="80"/>
      <c r="P30" s="80"/>
      <c r="Q30" s="80"/>
      <c r="R30" s="80"/>
      <c r="S30" s="80"/>
      <c r="T30" s="80"/>
      <c r="U30" s="80"/>
      <c r="V30" s="80"/>
      <c r="W30" s="80"/>
    </row>
    <row r="31" ht="26" customHeight="1" spans="1:23">
      <c r="A31" s="70" t="s">
        <v>200</v>
      </c>
      <c r="B31" s="70" t="s">
        <v>242</v>
      </c>
      <c r="C31" s="70" t="s">
        <v>243</v>
      </c>
      <c r="D31" s="70" t="s">
        <v>70</v>
      </c>
      <c r="E31" s="70" t="s">
        <v>102</v>
      </c>
      <c r="F31" s="70" t="s">
        <v>103</v>
      </c>
      <c r="G31" s="70" t="s">
        <v>214</v>
      </c>
      <c r="H31" s="70" t="s">
        <v>215</v>
      </c>
      <c r="I31" s="80">
        <v>580000</v>
      </c>
      <c r="J31" s="80">
        <v>580000</v>
      </c>
      <c r="K31" s="80">
        <v>580000</v>
      </c>
      <c r="L31" s="80"/>
      <c r="M31" s="80"/>
      <c r="N31" s="80"/>
      <c r="O31" s="80"/>
      <c r="P31" s="80"/>
      <c r="Q31" s="80"/>
      <c r="R31" s="80"/>
      <c r="S31" s="80"/>
      <c r="T31" s="80"/>
      <c r="U31" s="80"/>
      <c r="V31" s="80"/>
      <c r="W31" s="80"/>
    </row>
    <row r="32" ht="26" customHeight="1" spans="1:23">
      <c r="A32" s="70" t="s">
        <v>200</v>
      </c>
      <c r="B32" s="70" t="s">
        <v>244</v>
      </c>
      <c r="C32" s="70" t="s">
        <v>245</v>
      </c>
      <c r="D32" s="70" t="s">
        <v>70</v>
      </c>
      <c r="E32" s="70" t="s">
        <v>102</v>
      </c>
      <c r="F32" s="70" t="s">
        <v>103</v>
      </c>
      <c r="G32" s="70" t="s">
        <v>214</v>
      </c>
      <c r="H32" s="70" t="s">
        <v>215</v>
      </c>
      <c r="I32" s="80">
        <v>260000</v>
      </c>
      <c r="J32" s="80">
        <v>260000</v>
      </c>
      <c r="K32" s="80">
        <v>260000</v>
      </c>
      <c r="L32" s="80"/>
      <c r="M32" s="80"/>
      <c r="N32" s="80"/>
      <c r="O32" s="80"/>
      <c r="P32" s="80"/>
      <c r="Q32" s="80"/>
      <c r="R32" s="80"/>
      <c r="S32" s="80"/>
      <c r="T32" s="80"/>
      <c r="U32" s="80"/>
      <c r="V32" s="80"/>
      <c r="W32" s="80"/>
    </row>
    <row r="33" ht="26" customHeight="1" spans="1:23">
      <c r="A33" s="70" t="s">
        <v>200</v>
      </c>
      <c r="B33" s="70" t="s">
        <v>246</v>
      </c>
      <c r="C33" s="70" t="s">
        <v>247</v>
      </c>
      <c r="D33" s="70" t="s">
        <v>70</v>
      </c>
      <c r="E33" s="70" t="s">
        <v>104</v>
      </c>
      <c r="F33" s="70" t="s">
        <v>105</v>
      </c>
      <c r="G33" s="70" t="s">
        <v>214</v>
      </c>
      <c r="H33" s="70" t="s">
        <v>215</v>
      </c>
      <c r="I33" s="80">
        <v>500000</v>
      </c>
      <c r="J33" s="80">
        <v>500000</v>
      </c>
      <c r="K33" s="80">
        <v>500000</v>
      </c>
      <c r="L33" s="80"/>
      <c r="M33" s="80"/>
      <c r="N33" s="80"/>
      <c r="O33" s="80"/>
      <c r="P33" s="80"/>
      <c r="Q33" s="80"/>
      <c r="R33" s="80"/>
      <c r="S33" s="80"/>
      <c r="T33" s="80"/>
      <c r="U33" s="80"/>
      <c r="V33" s="80"/>
      <c r="W33" s="80"/>
    </row>
    <row r="34" ht="26" customHeight="1" spans="1:23">
      <c r="A34" s="70" t="s">
        <v>200</v>
      </c>
      <c r="B34" s="70" t="s">
        <v>248</v>
      </c>
      <c r="C34" s="70" t="s">
        <v>249</v>
      </c>
      <c r="D34" s="70" t="s">
        <v>70</v>
      </c>
      <c r="E34" s="70" t="s">
        <v>106</v>
      </c>
      <c r="F34" s="70" t="s">
        <v>107</v>
      </c>
      <c r="G34" s="70" t="s">
        <v>214</v>
      </c>
      <c r="H34" s="70" t="s">
        <v>215</v>
      </c>
      <c r="I34" s="80">
        <v>200000</v>
      </c>
      <c r="J34" s="80">
        <v>200000</v>
      </c>
      <c r="K34" s="80">
        <v>200000</v>
      </c>
      <c r="L34" s="80"/>
      <c r="M34" s="80"/>
      <c r="N34" s="80"/>
      <c r="O34" s="80"/>
      <c r="P34" s="80"/>
      <c r="Q34" s="80"/>
      <c r="R34" s="80"/>
      <c r="S34" s="80"/>
      <c r="T34" s="80"/>
      <c r="U34" s="80"/>
      <c r="V34" s="80"/>
      <c r="W34" s="80"/>
    </row>
    <row r="35" ht="26" customHeight="1" spans="1:23">
      <c r="A35" s="70" t="s">
        <v>200</v>
      </c>
      <c r="B35" s="70" t="s">
        <v>250</v>
      </c>
      <c r="C35" s="70" t="s">
        <v>251</v>
      </c>
      <c r="D35" s="70" t="s">
        <v>70</v>
      </c>
      <c r="E35" s="70" t="s">
        <v>104</v>
      </c>
      <c r="F35" s="70" t="s">
        <v>105</v>
      </c>
      <c r="G35" s="70" t="s">
        <v>214</v>
      </c>
      <c r="H35" s="70" t="s">
        <v>215</v>
      </c>
      <c r="I35" s="80">
        <v>537600</v>
      </c>
      <c r="J35" s="80">
        <v>537600</v>
      </c>
      <c r="K35" s="80">
        <v>537600</v>
      </c>
      <c r="L35" s="80"/>
      <c r="M35" s="80"/>
      <c r="N35" s="80"/>
      <c r="O35" s="80"/>
      <c r="P35" s="80"/>
      <c r="Q35" s="80"/>
      <c r="R35" s="80"/>
      <c r="S35" s="80"/>
      <c r="T35" s="80"/>
      <c r="U35" s="80"/>
      <c r="V35" s="80"/>
      <c r="W35" s="80"/>
    </row>
    <row r="36" ht="26" customHeight="1" spans="1:23">
      <c r="A36" s="70" t="s">
        <v>200</v>
      </c>
      <c r="B36" s="70" t="s">
        <v>252</v>
      </c>
      <c r="C36" s="70" t="s">
        <v>253</v>
      </c>
      <c r="D36" s="70" t="s">
        <v>70</v>
      </c>
      <c r="E36" s="70" t="s">
        <v>106</v>
      </c>
      <c r="F36" s="70" t="s">
        <v>107</v>
      </c>
      <c r="G36" s="70" t="s">
        <v>214</v>
      </c>
      <c r="H36" s="70" t="s">
        <v>215</v>
      </c>
      <c r="I36" s="80">
        <v>1083000</v>
      </c>
      <c r="J36" s="80">
        <v>1083000</v>
      </c>
      <c r="K36" s="80">
        <v>1083000</v>
      </c>
      <c r="L36" s="80"/>
      <c r="M36" s="80"/>
      <c r="N36" s="80"/>
      <c r="O36" s="80"/>
      <c r="P36" s="80"/>
      <c r="Q36" s="80"/>
      <c r="R36" s="80"/>
      <c r="S36" s="80"/>
      <c r="T36" s="80"/>
      <c r="U36" s="80"/>
      <c r="V36" s="80"/>
      <c r="W36" s="80"/>
    </row>
    <row r="37" ht="26" customHeight="1" spans="1:23">
      <c r="A37" s="70" t="s">
        <v>200</v>
      </c>
      <c r="B37" s="70" t="s">
        <v>254</v>
      </c>
      <c r="C37" s="70" t="s">
        <v>255</v>
      </c>
      <c r="D37" s="70" t="s">
        <v>70</v>
      </c>
      <c r="E37" s="70" t="s">
        <v>102</v>
      </c>
      <c r="F37" s="70" t="s">
        <v>103</v>
      </c>
      <c r="G37" s="70" t="s">
        <v>214</v>
      </c>
      <c r="H37" s="70" t="s">
        <v>215</v>
      </c>
      <c r="I37" s="80">
        <v>178500</v>
      </c>
      <c r="J37" s="80">
        <v>178500</v>
      </c>
      <c r="K37" s="80">
        <v>178500</v>
      </c>
      <c r="L37" s="80"/>
      <c r="M37" s="80"/>
      <c r="N37" s="80"/>
      <c r="O37" s="80"/>
      <c r="P37" s="80"/>
      <c r="Q37" s="80"/>
      <c r="R37" s="80"/>
      <c r="S37" s="80"/>
      <c r="T37" s="80"/>
      <c r="U37" s="80"/>
      <c r="V37" s="80"/>
      <c r="W37" s="80"/>
    </row>
    <row r="38" ht="26" customHeight="1" spans="1:23">
      <c r="A38" s="70" t="s">
        <v>200</v>
      </c>
      <c r="B38" s="70" t="s">
        <v>256</v>
      </c>
      <c r="C38" s="70" t="s">
        <v>257</v>
      </c>
      <c r="D38" s="70" t="s">
        <v>70</v>
      </c>
      <c r="E38" s="70" t="s">
        <v>115</v>
      </c>
      <c r="F38" s="70" t="s">
        <v>116</v>
      </c>
      <c r="G38" s="70" t="s">
        <v>203</v>
      </c>
      <c r="H38" s="70" t="s">
        <v>204</v>
      </c>
      <c r="I38" s="80">
        <v>100000</v>
      </c>
      <c r="J38" s="80"/>
      <c r="K38" s="80"/>
      <c r="L38" s="80"/>
      <c r="M38" s="80"/>
      <c r="N38" s="80"/>
      <c r="O38" s="80"/>
      <c r="P38" s="80"/>
      <c r="Q38" s="80"/>
      <c r="R38" s="80">
        <v>100000</v>
      </c>
      <c r="S38" s="80"/>
      <c r="T38" s="80"/>
      <c r="U38" s="80">
        <v>100000</v>
      </c>
      <c r="V38" s="80"/>
      <c r="W38" s="80"/>
    </row>
    <row r="39" ht="26" customHeight="1" spans="1:23">
      <c r="A39" s="70" t="s">
        <v>200</v>
      </c>
      <c r="B39" s="70" t="s">
        <v>256</v>
      </c>
      <c r="C39" s="70" t="s">
        <v>257</v>
      </c>
      <c r="D39" s="70" t="s">
        <v>70</v>
      </c>
      <c r="E39" s="70" t="s">
        <v>102</v>
      </c>
      <c r="F39" s="70" t="s">
        <v>103</v>
      </c>
      <c r="G39" s="70" t="s">
        <v>220</v>
      </c>
      <c r="H39" s="70" t="s">
        <v>221</v>
      </c>
      <c r="I39" s="80">
        <v>400000</v>
      </c>
      <c r="J39" s="80"/>
      <c r="K39" s="80"/>
      <c r="L39" s="80"/>
      <c r="M39" s="80"/>
      <c r="N39" s="80"/>
      <c r="O39" s="80"/>
      <c r="P39" s="80"/>
      <c r="Q39" s="80"/>
      <c r="R39" s="80">
        <v>400000</v>
      </c>
      <c r="S39" s="80"/>
      <c r="T39" s="80"/>
      <c r="U39" s="80">
        <v>400000</v>
      </c>
      <c r="V39" s="80"/>
      <c r="W39" s="80"/>
    </row>
    <row r="40" ht="26" customHeight="1" spans="1:23">
      <c r="A40" s="70" t="s">
        <v>200</v>
      </c>
      <c r="B40" s="70" t="s">
        <v>258</v>
      </c>
      <c r="C40" s="70" t="s">
        <v>259</v>
      </c>
      <c r="D40" s="70" t="s">
        <v>70</v>
      </c>
      <c r="E40" s="70" t="s">
        <v>106</v>
      </c>
      <c r="F40" s="70" t="s">
        <v>107</v>
      </c>
      <c r="G40" s="70" t="s">
        <v>214</v>
      </c>
      <c r="H40" s="70" t="s">
        <v>215</v>
      </c>
      <c r="I40" s="80">
        <v>950000</v>
      </c>
      <c r="J40" s="80">
        <v>950000</v>
      </c>
      <c r="K40" s="80">
        <v>950000</v>
      </c>
      <c r="L40" s="80"/>
      <c r="M40" s="80"/>
      <c r="N40" s="80"/>
      <c r="O40" s="80"/>
      <c r="P40" s="80"/>
      <c r="Q40" s="80"/>
      <c r="R40" s="80"/>
      <c r="S40" s="80"/>
      <c r="T40" s="80"/>
      <c r="U40" s="80"/>
      <c r="V40" s="80"/>
      <c r="W40" s="80"/>
    </row>
    <row r="41" ht="26" customHeight="1" spans="1:23">
      <c r="A41" s="70" t="s">
        <v>200</v>
      </c>
      <c r="B41" s="70" t="s">
        <v>260</v>
      </c>
      <c r="C41" s="70" t="s">
        <v>261</v>
      </c>
      <c r="D41" s="70" t="s">
        <v>70</v>
      </c>
      <c r="E41" s="70" t="s">
        <v>106</v>
      </c>
      <c r="F41" s="70" t="s">
        <v>107</v>
      </c>
      <c r="G41" s="70" t="s">
        <v>214</v>
      </c>
      <c r="H41" s="70" t="s">
        <v>215</v>
      </c>
      <c r="I41" s="80">
        <v>50000</v>
      </c>
      <c r="J41" s="80">
        <v>50000</v>
      </c>
      <c r="K41" s="80">
        <v>50000</v>
      </c>
      <c r="L41" s="80"/>
      <c r="M41" s="80"/>
      <c r="N41" s="80"/>
      <c r="O41" s="80"/>
      <c r="P41" s="80"/>
      <c r="Q41" s="80"/>
      <c r="R41" s="80"/>
      <c r="S41" s="80"/>
      <c r="T41" s="80"/>
      <c r="U41" s="80"/>
      <c r="V41" s="80"/>
      <c r="W41" s="80"/>
    </row>
    <row r="42" ht="26" customHeight="1" spans="1:23">
      <c r="A42" s="70" t="s">
        <v>200</v>
      </c>
      <c r="B42" s="70" t="s">
        <v>262</v>
      </c>
      <c r="C42" s="70" t="s">
        <v>263</v>
      </c>
      <c r="D42" s="70" t="s">
        <v>70</v>
      </c>
      <c r="E42" s="70" t="s">
        <v>104</v>
      </c>
      <c r="F42" s="70" t="s">
        <v>105</v>
      </c>
      <c r="G42" s="70" t="s">
        <v>214</v>
      </c>
      <c r="H42" s="70" t="s">
        <v>215</v>
      </c>
      <c r="I42" s="80">
        <v>1700000</v>
      </c>
      <c r="J42" s="80">
        <v>1700000</v>
      </c>
      <c r="K42" s="80">
        <v>1700000</v>
      </c>
      <c r="L42" s="80"/>
      <c r="M42" s="80"/>
      <c r="N42" s="80"/>
      <c r="O42" s="80"/>
      <c r="P42" s="80"/>
      <c r="Q42" s="80"/>
      <c r="R42" s="80"/>
      <c r="S42" s="80"/>
      <c r="T42" s="80"/>
      <c r="U42" s="80"/>
      <c r="V42" s="80"/>
      <c r="W42" s="80"/>
    </row>
    <row r="43" ht="26" customHeight="1" spans="1:23">
      <c r="A43" s="70" t="s">
        <v>200</v>
      </c>
      <c r="B43" s="70" t="s">
        <v>264</v>
      </c>
      <c r="C43" s="70" t="s">
        <v>265</v>
      </c>
      <c r="D43" s="70" t="s">
        <v>70</v>
      </c>
      <c r="E43" s="70" t="s">
        <v>106</v>
      </c>
      <c r="F43" s="70" t="s">
        <v>107</v>
      </c>
      <c r="G43" s="70" t="s">
        <v>214</v>
      </c>
      <c r="H43" s="70" t="s">
        <v>215</v>
      </c>
      <c r="I43" s="80">
        <v>400000</v>
      </c>
      <c r="J43" s="80">
        <v>400000</v>
      </c>
      <c r="K43" s="80">
        <v>400000</v>
      </c>
      <c r="L43" s="80"/>
      <c r="M43" s="80"/>
      <c r="N43" s="80"/>
      <c r="O43" s="80"/>
      <c r="P43" s="80"/>
      <c r="Q43" s="80"/>
      <c r="R43" s="80"/>
      <c r="S43" s="80"/>
      <c r="T43" s="80"/>
      <c r="U43" s="80"/>
      <c r="V43" s="80"/>
      <c r="W43" s="80"/>
    </row>
    <row r="44" ht="26" customHeight="1" spans="1:23">
      <c r="A44" s="70" t="s">
        <v>200</v>
      </c>
      <c r="B44" s="70" t="s">
        <v>266</v>
      </c>
      <c r="C44" s="70" t="s">
        <v>267</v>
      </c>
      <c r="D44" s="70" t="s">
        <v>70</v>
      </c>
      <c r="E44" s="70" t="s">
        <v>110</v>
      </c>
      <c r="F44" s="70" t="s">
        <v>111</v>
      </c>
      <c r="G44" s="70" t="s">
        <v>220</v>
      </c>
      <c r="H44" s="70" t="s">
        <v>221</v>
      </c>
      <c r="I44" s="80">
        <v>6000000</v>
      </c>
      <c r="J44" s="80">
        <v>6000000</v>
      </c>
      <c r="K44" s="80">
        <v>6000000</v>
      </c>
      <c r="L44" s="80"/>
      <c r="M44" s="80"/>
      <c r="N44" s="80"/>
      <c r="O44" s="80"/>
      <c r="P44" s="80"/>
      <c r="Q44" s="80"/>
      <c r="R44" s="80"/>
      <c r="S44" s="80"/>
      <c r="T44" s="80"/>
      <c r="U44" s="80"/>
      <c r="V44" s="80"/>
      <c r="W44" s="80"/>
    </row>
    <row r="45" ht="26" customHeight="1" spans="1:23">
      <c r="A45" s="70" t="s">
        <v>200</v>
      </c>
      <c r="B45" s="70" t="s">
        <v>268</v>
      </c>
      <c r="C45" s="70" t="s">
        <v>269</v>
      </c>
      <c r="D45" s="70" t="s">
        <v>70</v>
      </c>
      <c r="E45" s="70" t="s">
        <v>106</v>
      </c>
      <c r="F45" s="70" t="s">
        <v>107</v>
      </c>
      <c r="G45" s="70" t="s">
        <v>214</v>
      </c>
      <c r="H45" s="70" t="s">
        <v>215</v>
      </c>
      <c r="I45" s="80">
        <v>296000</v>
      </c>
      <c r="J45" s="80">
        <v>296000</v>
      </c>
      <c r="K45" s="80">
        <v>296000</v>
      </c>
      <c r="L45" s="80"/>
      <c r="M45" s="80"/>
      <c r="N45" s="80"/>
      <c r="O45" s="80"/>
      <c r="P45" s="80"/>
      <c r="Q45" s="80"/>
      <c r="R45" s="80"/>
      <c r="S45" s="80"/>
      <c r="T45" s="80"/>
      <c r="U45" s="80"/>
      <c r="V45" s="80"/>
      <c r="W45" s="80"/>
    </row>
    <row r="46" ht="26" customHeight="1" spans="1:23">
      <c r="A46" s="70" t="s">
        <v>200</v>
      </c>
      <c r="B46" s="70" t="s">
        <v>270</v>
      </c>
      <c r="C46" s="70" t="s">
        <v>271</v>
      </c>
      <c r="D46" s="70" t="s">
        <v>70</v>
      </c>
      <c r="E46" s="70" t="s">
        <v>102</v>
      </c>
      <c r="F46" s="70" t="s">
        <v>103</v>
      </c>
      <c r="G46" s="70" t="s">
        <v>214</v>
      </c>
      <c r="H46" s="70" t="s">
        <v>215</v>
      </c>
      <c r="I46" s="80">
        <v>500000</v>
      </c>
      <c r="J46" s="80">
        <v>500000</v>
      </c>
      <c r="K46" s="80">
        <v>500000</v>
      </c>
      <c r="L46" s="80"/>
      <c r="M46" s="80"/>
      <c r="N46" s="80"/>
      <c r="O46" s="80"/>
      <c r="P46" s="80"/>
      <c r="Q46" s="80"/>
      <c r="R46" s="80"/>
      <c r="S46" s="80"/>
      <c r="T46" s="80"/>
      <c r="U46" s="80"/>
      <c r="V46" s="80"/>
      <c r="W46" s="80"/>
    </row>
    <row r="47" ht="26" customHeight="1" spans="1:23">
      <c r="A47" s="70" t="s">
        <v>272</v>
      </c>
      <c r="B47" s="70" t="s">
        <v>273</v>
      </c>
      <c r="C47" s="70" t="s">
        <v>274</v>
      </c>
      <c r="D47" s="70" t="s">
        <v>70</v>
      </c>
      <c r="E47" s="70" t="s">
        <v>102</v>
      </c>
      <c r="F47" s="70" t="s">
        <v>103</v>
      </c>
      <c r="G47" s="70" t="s">
        <v>203</v>
      </c>
      <c r="H47" s="70" t="s">
        <v>204</v>
      </c>
      <c r="I47" s="80">
        <v>88319</v>
      </c>
      <c r="J47" s="80">
        <v>88319</v>
      </c>
      <c r="K47" s="80">
        <v>88319</v>
      </c>
      <c r="L47" s="80"/>
      <c r="M47" s="80"/>
      <c r="N47" s="80"/>
      <c r="O47" s="80"/>
      <c r="P47" s="80"/>
      <c r="Q47" s="80"/>
      <c r="R47" s="80"/>
      <c r="S47" s="80"/>
      <c r="T47" s="80"/>
      <c r="U47" s="80"/>
      <c r="V47" s="80"/>
      <c r="W47" s="80"/>
    </row>
    <row r="48" ht="26" customHeight="1" spans="1:23">
      <c r="A48" s="70" t="s">
        <v>272</v>
      </c>
      <c r="B48" s="70" t="s">
        <v>273</v>
      </c>
      <c r="C48" s="70" t="s">
        <v>274</v>
      </c>
      <c r="D48" s="70" t="s">
        <v>70</v>
      </c>
      <c r="E48" s="70" t="s">
        <v>102</v>
      </c>
      <c r="F48" s="70" t="s">
        <v>103</v>
      </c>
      <c r="G48" s="70" t="s">
        <v>207</v>
      </c>
      <c r="H48" s="70" t="s">
        <v>208</v>
      </c>
      <c r="I48" s="80">
        <v>65100</v>
      </c>
      <c r="J48" s="80">
        <v>65100</v>
      </c>
      <c r="K48" s="80">
        <v>65100</v>
      </c>
      <c r="L48" s="80"/>
      <c r="M48" s="80"/>
      <c r="N48" s="80"/>
      <c r="O48" s="80"/>
      <c r="P48" s="80"/>
      <c r="Q48" s="80"/>
      <c r="R48" s="80"/>
      <c r="S48" s="80"/>
      <c r="T48" s="80"/>
      <c r="U48" s="80"/>
      <c r="V48" s="80"/>
      <c r="W48" s="80"/>
    </row>
    <row r="49" ht="26" customHeight="1" spans="1:23">
      <c r="A49" s="70" t="s">
        <v>272</v>
      </c>
      <c r="B49" s="70" t="s">
        <v>273</v>
      </c>
      <c r="C49" s="70" t="s">
        <v>274</v>
      </c>
      <c r="D49" s="70" t="s">
        <v>70</v>
      </c>
      <c r="E49" s="70" t="s">
        <v>102</v>
      </c>
      <c r="F49" s="70" t="s">
        <v>103</v>
      </c>
      <c r="G49" s="70" t="s">
        <v>209</v>
      </c>
      <c r="H49" s="70" t="s">
        <v>210</v>
      </c>
      <c r="I49" s="80">
        <v>12400</v>
      </c>
      <c r="J49" s="80">
        <v>12400</v>
      </c>
      <c r="K49" s="80">
        <v>12400</v>
      </c>
      <c r="L49" s="80"/>
      <c r="M49" s="80"/>
      <c r="N49" s="80"/>
      <c r="O49" s="80"/>
      <c r="P49" s="80"/>
      <c r="Q49" s="80"/>
      <c r="R49" s="80"/>
      <c r="S49" s="80"/>
      <c r="T49" s="80"/>
      <c r="U49" s="80"/>
      <c r="V49" s="80"/>
      <c r="W49" s="80"/>
    </row>
    <row r="50" ht="18.75" customHeight="1" spans="1:23">
      <c r="A50" s="35" t="s">
        <v>164</v>
      </c>
      <c r="B50" s="36"/>
      <c r="C50" s="36"/>
      <c r="D50" s="36"/>
      <c r="E50" s="36"/>
      <c r="F50" s="36"/>
      <c r="G50" s="36"/>
      <c r="H50" s="37"/>
      <c r="I50" s="80">
        <f>SUM(I10:I49)</f>
        <v>36160000</v>
      </c>
      <c r="J50" s="80">
        <f>SUM(J10:J49)</f>
        <v>35660000</v>
      </c>
      <c r="K50" s="80">
        <f>SUM(K10:K49)</f>
        <v>35660000</v>
      </c>
      <c r="L50" s="80"/>
      <c r="M50" s="80"/>
      <c r="N50" s="80"/>
      <c r="O50" s="80"/>
      <c r="P50" s="80"/>
      <c r="Q50" s="80"/>
      <c r="R50" s="80">
        <v>500000</v>
      </c>
      <c r="S50" s="80"/>
      <c r="T50" s="80"/>
      <c r="U50" s="80">
        <v>500000</v>
      </c>
      <c r="V50" s="80"/>
      <c r="W50" s="80"/>
    </row>
  </sheetData>
  <mergeCells count="28">
    <mergeCell ref="A3:W3"/>
    <mergeCell ref="A4:H4"/>
    <mergeCell ref="J5:M5"/>
    <mergeCell ref="N5:P5"/>
    <mergeCell ref="R5:W5"/>
    <mergeCell ref="A50:H5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7"/>
  <sheetViews>
    <sheetView showZeros="0" tabSelected="1" zoomScale="79" zoomScaleNormal="79" workbookViewId="0">
      <pane ySplit="1" topLeftCell="A88" activePane="bottomLeft" state="frozen"/>
      <selection/>
      <selection pane="bottomLeft" activeCell="B98" sqref="B98:B104"/>
    </sheetView>
  </sheetViews>
  <sheetFormatPr defaultColWidth="9.14166666666667" defaultRowHeight="12" customHeight="1"/>
  <cols>
    <col min="1" max="1" width="34.2833333333333" customWidth="1"/>
    <col min="2" max="2" width="29" customWidth="1"/>
    <col min="3" max="5" width="23.5666666666667" customWidth="1"/>
    <col min="6" max="6" width="11.2833333333333" customWidth="1"/>
    <col min="7" max="7" width="25.1416666666667" customWidth="1"/>
    <col min="8" max="8" width="15.5666666666667" customWidth="1"/>
    <col min="9" max="9" width="13.4166666666667" customWidth="1"/>
    <col min="10" max="10" width="18.85" customWidth="1"/>
  </cols>
  <sheetData>
    <row r="1" customHeight="1" spans="1:10">
      <c r="A1" s="1"/>
      <c r="B1" s="1"/>
      <c r="C1" s="1"/>
      <c r="D1" s="1"/>
      <c r="E1" s="1"/>
      <c r="F1" s="1"/>
      <c r="G1" s="1"/>
      <c r="H1" s="1"/>
      <c r="I1" s="1"/>
      <c r="J1" s="1"/>
    </row>
    <row r="2" ht="18" customHeight="1" spans="1:10">
      <c r="J2" s="3" t="s">
        <v>275</v>
      </c>
    </row>
    <row r="3" ht="39.75" customHeight="1" spans="1:10">
      <c r="A3" s="66" t="str">
        <f>"2025"&amp;"年部门项目支出绩效目标表"</f>
        <v>2025年部门项目支出绩效目标表</v>
      </c>
      <c r="B3" s="4"/>
      <c r="C3" s="4"/>
      <c r="D3" s="4"/>
      <c r="E3" s="4"/>
      <c r="F3" s="67"/>
      <c r="G3" s="4"/>
      <c r="H3" s="67"/>
      <c r="I3" s="67"/>
      <c r="J3" s="4"/>
    </row>
    <row r="4" ht="17.25" customHeight="1" spans="1:10">
      <c r="A4" s="5" t="s">
        <v>173</v>
      </c>
    </row>
    <row r="5" ht="44.25" customHeight="1" spans="1:10">
      <c r="A5" s="68" t="s">
        <v>177</v>
      </c>
      <c r="B5" s="68" t="s">
        <v>276</v>
      </c>
      <c r="C5" s="68" t="s">
        <v>277</v>
      </c>
      <c r="D5" s="68" t="s">
        <v>278</v>
      </c>
      <c r="E5" s="68" t="s">
        <v>279</v>
      </c>
      <c r="F5" s="69" t="s">
        <v>280</v>
      </c>
      <c r="G5" s="68" t="s">
        <v>281</v>
      </c>
      <c r="H5" s="69" t="s">
        <v>282</v>
      </c>
      <c r="I5" s="69" t="s">
        <v>283</v>
      </c>
      <c r="J5" s="68" t="s">
        <v>284</v>
      </c>
    </row>
    <row r="6" ht="18.75" customHeight="1" spans="1:10">
      <c r="A6" s="172">
        <v>1</v>
      </c>
      <c r="B6" s="172">
        <v>2</v>
      </c>
      <c r="C6" s="172">
        <v>3</v>
      </c>
      <c r="D6" s="172">
        <v>4</v>
      </c>
      <c r="E6" s="172">
        <v>5</v>
      </c>
      <c r="F6" s="30">
        <v>6</v>
      </c>
      <c r="G6" s="172">
        <v>7</v>
      </c>
      <c r="H6" s="30">
        <v>8</v>
      </c>
      <c r="I6" s="30">
        <v>9</v>
      </c>
      <c r="J6" s="172">
        <v>10</v>
      </c>
    </row>
    <row r="7" ht="42" customHeight="1" spans="1:10">
      <c r="A7" s="31" t="s">
        <v>70</v>
      </c>
      <c r="B7" s="70"/>
      <c r="C7" s="70"/>
      <c r="D7" s="70"/>
      <c r="E7" s="71"/>
      <c r="F7" s="72"/>
      <c r="G7" s="71"/>
      <c r="H7" s="72"/>
      <c r="I7" s="72"/>
      <c r="J7" s="71"/>
    </row>
    <row r="8" ht="42" customHeight="1" spans="1:10">
      <c r="A8" s="173" t="s">
        <v>70</v>
      </c>
      <c r="B8" s="21"/>
      <c r="C8" s="21"/>
      <c r="D8" s="21"/>
      <c r="E8" s="31"/>
      <c r="F8" s="21"/>
      <c r="G8" s="31"/>
      <c r="H8" s="21"/>
      <c r="I8" s="21"/>
      <c r="J8" s="31"/>
    </row>
    <row r="9" ht="42" customHeight="1" spans="1:10">
      <c r="A9" s="174" t="s">
        <v>241</v>
      </c>
      <c r="B9" s="21" t="s">
        <v>285</v>
      </c>
      <c r="C9" s="21" t="s">
        <v>286</v>
      </c>
      <c r="D9" s="21" t="s">
        <v>287</v>
      </c>
      <c r="E9" s="31" t="s">
        <v>288</v>
      </c>
      <c r="F9" s="21" t="s">
        <v>289</v>
      </c>
      <c r="G9" s="31" t="s">
        <v>89</v>
      </c>
      <c r="H9" s="21" t="s">
        <v>290</v>
      </c>
      <c r="I9" s="21" t="s">
        <v>291</v>
      </c>
      <c r="J9" s="31" t="s">
        <v>292</v>
      </c>
    </row>
    <row r="10" ht="42" customHeight="1" spans="1:10">
      <c r="A10" s="174" t="s">
        <v>241</v>
      </c>
      <c r="B10" s="21" t="s">
        <v>293</v>
      </c>
      <c r="C10" s="21" t="s">
        <v>286</v>
      </c>
      <c r="D10" s="21" t="s">
        <v>294</v>
      </c>
      <c r="E10" s="31" t="s">
        <v>295</v>
      </c>
      <c r="F10" s="21" t="s">
        <v>296</v>
      </c>
      <c r="G10" s="31" t="s">
        <v>297</v>
      </c>
      <c r="H10" s="21" t="s">
        <v>298</v>
      </c>
      <c r="I10" s="21" t="s">
        <v>291</v>
      </c>
      <c r="J10" s="31" t="s">
        <v>299</v>
      </c>
    </row>
    <row r="11" ht="42" customHeight="1" spans="1:10">
      <c r="A11" s="174" t="s">
        <v>241</v>
      </c>
      <c r="B11" s="21" t="s">
        <v>293</v>
      </c>
      <c r="C11" s="21" t="s">
        <v>286</v>
      </c>
      <c r="D11" s="21" t="s">
        <v>300</v>
      </c>
      <c r="E11" s="31" t="s">
        <v>301</v>
      </c>
      <c r="F11" s="21" t="s">
        <v>302</v>
      </c>
      <c r="G11" s="31" t="s">
        <v>303</v>
      </c>
      <c r="H11" s="21" t="s">
        <v>304</v>
      </c>
      <c r="I11" s="21" t="s">
        <v>291</v>
      </c>
      <c r="J11" s="31" t="s">
        <v>305</v>
      </c>
    </row>
    <row r="12" ht="42" customHeight="1" spans="1:10">
      <c r="A12" s="174" t="s">
        <v>241</v>
      </c>
      <c r="B12" s="21" t="s">
        <v>293</v>
      </c>
      <c r="C12" s="21" t="s">
        <v>286</v>
      </c>
      <c r="D12" s="21" t="s">
        <v>306</v>
      </c>
      <c r="E12" s="31" t="s">
        <v>307</v>
      </c>
      <c r="F12" s="21" t="s">
        <v>302</v>
      </c>
      <c r="G12" s="31" t="s">
        <v>308</v>
      </c>
      <c r="H12" s="21" t="s">
        <v>309</v>
      </c>
      <c r="I12" s="21" t="s">
        <v>291</v>
      </c>
      <c r="J12" s="31" t="s">
        <v>310</v>
      </c>
    </row>
    <row r="13" ht="42" customHeight="1" spans="1:10">
      <c r="A13" s="174" t="s">
        <v>241</v>
      </c>
      <c r="B13" s="21" t="s">
        <v>293</v>
      </c>
      <c r="C13" s="21" t="s">
        <v>311</v>
      </c>
      <c r="D13" s="21" t="s">
        <v>312</v>
      </c>
      <c r="E13" s="31" t="s">
        <v>313</v>
      </c>
      <c r="F13" s="21" t="s">
        <v>296</v>
      </c>
      <c r="G13" s="31" t="s">
        <v>314</v>
      </c>
      <c r="H13" s="21" t="s">
        <v>315</v>
      </c>
      <c r="I13" s="21" t="s">
        <v>316</v>
      </c>
      <c r="J13" s="31" t="s">
        <v>317</v>
      </c>
    </row>
    <row r="14" ht="42" customHeight="1" spans="1:10">
      <c r="A14" s="174" t="s">
        <v>241</v>
      </c>
      <c r="B14" s="21" t="s">
        <v>293</v>
      </c>
      <c r="C14" s="21" t="s">
        <v>311</v>
      </c>
      <c r="D14" s="21" t="s">
        <v>318</v>
      </c>
      <c r="E14" s="31" t="s">
        <v>319</v>
      </c>
      <c r="F14" s="21" t="s">
        <v>296</v>
      </c>
      <c r="G14" s="31" t="s">
        <v>314</v>
      </c>
      <c r="H14" s="21" t="s">
        <v>315</v>
      </c>
      <c r="I14" s="21" t="s">
        <v>316</v>
      </c>
      <c r="J14" s="31" t="s">
        <v>320</v>
      </c>
    </row>
    <row r="15" ht="42" customHeight="1" spans="1:10">
      <c r="A15" s="174" t="s">
        <v>241</v>
      </c>
      <c r="B15" s="21" t="s">
        <v>293</v>
      </c>
      <c r="C15" s="21" t="s">
        <v>311</v>
      </c>
      <c r="D15" s="21" t="s">
        <v>321</v>
      </c>
      <c r="E15" s="31" t="s">
        <v>322</v>
      </c>
      <c r="F15" s="21" t="s">
        <v>296</v>
      </c>
      <c r="G15" s="31" t="s">
        <v>323</v>
      </c>
      <c r="H15" s="21" t="s">
        <v>315</v>
      </c>
      <c r="I15" s="21" t="s">
        <v>316</v>
      </c>
      <c r="J15" s="31" t="s">
        <v>322</v>
      </c>
    </row>
    <row r="16" ht="42" customHeight="1" spans="1:10">
      <c r="A16" s="174" t="s">
        <v>241</v>
      </c>
      <c r="B16" s="21" t="s">
        <v>293</v>
      </c>
      <c r="C16" s="21" t="s">
        <v>324</v>
      </c>
      <c r="D16" s="21" t="s">
        <v>325</v>
      </c>
      <c r="E16" s="31" t="s">
        <v>326</v>
      </c>
      <c r="F16" s="21" t="s">
        <v>296</v>
      </c>
      <c r="G16" s="31" t="s">
        <v>327</v>
      </c>
      <c r="H16" s="21" t="s">
        <v>298</v>
      </c>
      <c r="I16" s="21" t="s">
        <v>291</v>
      </c>
      <c r="J16" s="31" t="s">
        <v>328</v>
      </c>
    </row>
    <row r="17" ht="42" customHeight="1" spans="1:10">
      <c r="A17" s="174" t="s">
        <v>231</v>
      </c>
      <c r="B17" s="21" t="s">
        <v>329</v>
      </c>
      <c r="C17" s="21" t="s">
        <v>286</v>
      </c>
      <c r="D17" s="21" t="s">
        <v>287</v>
      </c>
      <c r="E17" s="31" t="s">
        <v>330</v>
      </c>
      <c r="F17" s="21" t="s">
        <v>296</v>
      </c>
      <c r="G17" s="31" t="s">
        <v>83</v>
      </c>
      <c r="H17" s="21" t="s">
        <v>331</v>
      </c>
      <c r="I17" s="21" t="s">
        <v>291</v>
      </c>
      <c r="J17" s="31" t="s">
        <v>332</v>
      </c>
    </row>
    <row r="18" ht="42" customHeight="1" spans="1:10">
      <c r="A18" s="174" t="s">
        <v>231</v>
      </c>
      <c r="B18" s="21" t="s">
        <v>329</v>
      </c>
      <c r="C18" s="21" t="s">
        <v>286</v>
      </c>
      <c r="D18" s="21" t="s">
        <v>287</v>
      </c>
      <c r="E18" s="31" t="s">
        <v>333</v>
      </c>
      <c r="F18" s="21" t="s">
        <v>296</v>
      </c>
      <c r="G18" s="31" t="s">
        <v>83</v>
      </c>
      <c r="H18" s="21" t="s">
        <v>290</v>
      </c>
      <c r="I18" s="21" t="s">
        <v>291</v>
      </c>
      <c r="J18" s="31" t="s">
        <v>334</v>
      </c>
    </row>
    <row r="19" ht="42" customHeight="1" spans="1:10">
      <c r="A19" s="174" t="s">
        <v>231</v>
      </c>
      <c r="B19" s="21" t="s">
        <v>329</v>
      </c>
      <c r="C19" s="21" t="s">
        <v>286</v>
      </c>
      <c r="D19" s="21" t="s">
        <v>294</v>
      </c>
      <c r="E19" s="31" t="s">
        <v>295</v>
      </c>
      <c r="F19" s="21" t="s">
        <v>296</v>
      </c>
      <c r="G19" s="31" t="s">
        <v>297</v>
      </c>
      <c r="H19" s="21" t="s">
        <v>298</v>
      </c>
      <c r="I19" s="21" t="s">
        <v>291</v>
      </c>
      <c r="J19" s="31" t="s">
        <v>335</v>
      </c>
    </row>
    <row r="20" ht="42" customHeight="1" spans="1:10">
      <c r="A20" s="174" t="s">
        <v>231</v>
      </c>
      <c r="B20" s="21" t="s">
        <v>329</v>
      </c>
      <c r="C20" s="21" t="s">
        <v>286</v>
      </c>
      <c r="D20" s="21" t="s">
        <v>300</v>
      </c>
      <c r="E20" s="31" t="s">
        <v>336</v>
      </c>
      <c r="F20" s="21" t="s">
        <v>296</v>
      </c>
      <c r="G20" s="31" t="s">
        <v>337</v>
      </c>
      <c r="H20" s="21" t="s">
        <v>304</v>
      </c>
      <c r="I20" s="21" t="s">
        <v>291</v>
      </c>
      <c r="J20" s="31" t="s">
        <v>338</v>
      </c>
    </row>
    <row r="21" ht="42" customHeight="1" spans="1:10">
      <c r="A21" s="174" t="s">
        <v>231</v>
      </c>
      <c r="B21" s="21" t="s">
        <v>329</v>
      </c>
      <c r="C21" s="21" t="s">
        <v>286</v>
      </c>
      <c r="D21" s="21" t="s">
        <v>306</v>
      </c>
      <c r="E21" s="31" t="s">
        <v>307</v>
      </c>
      <c r="F21" s="21" t="s">
        <v>302</v>
      </c>
      <c r="G21" s="31" t="s">
        <v>339</v>
      </c>
      <c r="H21" s="21" t="s">
        <v>309</v>
      </c>
      <c r="I21" s="21" t="s">
        <v>291</v>
      </c>
      <c r="J21" s="31" t="s">
        <v>340</v>
      </c>
    </row>
    <row r="22" ht="45" spans="1:10">
      <c r="A22" s="174" t="s">
        <v>231</v>
      </c>
      <c r="B22" s="21" t="s">
        <v>329</v>
      </c>
      <c r="C22" s="21" t="s">
        <v>311</v>
      </c>
      <c r="D22" s="21" t="s">
        <v>318</v>
      </c>
      <c r="E22" s="31" t="s">
        <v>341</v>
      </c>
      <c r="F22" s="21" t="s">
        <v>296</v>
      </c>
      <c r="G22" s="31" t="s">
        <v>342</v>
      </c>
      <c r="H22" s="21" t="s">
        <v>315</v>
      </c>
      <c r="I22" s="21" t="s">
        <v>316</v>
      </c>
      <c r="J22" s="31" t="s">
        <v>341</v>
      </c>
    </row>
    <row r="23" ht="42" customHeight="1" spans="1:10">
      <c r="A23" s="174" t="s">
        <v>231</v>
      </c>
      <c r="B23" s="21" t="s">
        <v>329</v>
      </c>
      <c r="C23" s="21" t="s">
        <v>311</v>
      </c>
      <c r="D23" s="21" t="s">
        <v>321</v>
      </c>
      <c r="E23" s="31" t="s">
        <v>343</v>
      </c>
      <c r="F23" s="21" t="s">
        <v>296</v>
      </c>
      <c r="G23" s="31" t="s">
        <v>344</v>
      </c>
      <c r="H23" s="21" t="s">
        <v>315</v>
      </c>
      <c r="I23" s="21" t="s">
        <v>316</v>
      </c>
      <c r="J23" s="31" t="s">
        <v>343</v>
      </c>
    </row>
    <row r="24" ht="42" customHeight="1" spans="1:10">
      <c r="A24" s="174" t="s">
        <v>231</v>
      </c>
      <c r="B24" s="21" t="s">
        <v>329</v>
      </c>
      <c r="C24" s="21" t="s">
        <v>324</v>
      </c>
      <c r="D24" s="21" t="s">
        <v>325</v>
      </c>
      <c r="E24" s="31" t="s">
        <v>345</v>
      </c>
      <c r="F24" s="21" t="s">
        <v>346</v>
      </c>
      <c r="G24" s="31" t="s">
        <v>327</v>
      </c>
      <c r="H24" s="21" t="s">
        <v>298</v>
      </c>
      <c r="I24" s="21" t="s">
        <v>291</v>
      </c>
      <c r="J24" s="31" t="s">
        <v>347</v>
      </c>
    </row>
    <row r="25" ht="42" customHeight="1" spans="1:10">
      <c r="A25" s="174" t="s">
        <v>231</v>
      </c>
      <c r="B25" s="21" t="s">
        <v>329</v>
      </c>
      <c r="C25" s="21" t="s">
        <v>324</v>
      </c>
      <c r="D25" s="21" t="s">
        <v>325</v>
      </c>
      <c r="E25" s="31" t="s">
        <v>348</v>
      </c>
      <c r="F25" s="21" t="s">
        <v>346</v>
      </c>
      <c r="G25" s="31" t="s">
        <v>327</v>
      </c>
      <c r="H25" s="21" t="s">
        <v>298</v>
      </c>
      <c r="I25" s="21" t="s">
        <v>291</v>
      </c>
      <c r="J25" s="31" t="s">
        <v>349</v>
      </c>
    </row>
    <row r="26" ht="42" customHeight="1" spans="1:10">
      <c r="A26" s="174" t="s">
        <v>257</v>
      </c>
      <c r="B26" s="21" t="s">
        <v>350</v>
      </c>
      <c r="C26" s="21" t="s">
        <v>286</v>
      </c>
      <c r="D26" s="21" t="s">
        <v>287</v>
      </c>
      <c r="E26" s="31" t="s">
        <v>351</v>
      </c>
      <c r="F26" s="21" t="s">
        <v>289</v>
      </c>
      <c r="G26" s="31" t="s">
        <v>84</v>
      </c>
      <c r="H26" s="21" t="s">
        <v>352</v>
      </c>
      <c r="I26" s="21" t="s">
        <v>291</v>
      </c>
      <c r="J26" s="31" t="s">
        <v>353</v>
      </c>
    </row>
    <row r="27" ht="42" customHeight="1" spans="1:10">
      <c r="A27" s="174" t="s">
        <v>257</v>
      </c>
      <c r="B27" s="21" t="s">
        <v>350</v>
      </c>
      <c r="C27" s="21" t="s">
        <v>286</v>
      </c>
      <c r="D27" s="21" t="s">
        <v>294</v>
      </c>
      <c r="E27" s="31" t="s">
        <v>354</v>
      </c>
      <c r="F27" s="21" t="s">
        <v>296</v>
      </c>
      <c r="G27" s="31" t="s">
        <v>297</v>
      </c>
      <c r="H27" s="21" t="s">
        <v>298</v>
      </c>
      <c r="I27" s="21" t="s">
        <v>291</v>
      </c>
      <c r="J27" s="31" t="s">
        <v>355</v>
      </c>
    </row>
    <row r="28" ht="42" customHeight="1" spans="1:10">
      <c r="A28" s="174" t="s">
        <v>257</v>
      </c>
      <c r="B28" s="21" t="s">
        <v>350</v>
      </c>
      <c r="C28" s="21" t="s">
        <v>286</v>
      </c>
      <c r="D28" s="21" t="s">
        <v>300</v>
      </c>
      <c r="E28" s="31" t="s">
        <v>356</v>
      </c>
      <c r="F28" s="21" t="s">
        <v>296</v>
      </c>
      <c r="G28" s="31" t="s">
        <v>337</v>
      </c>
      <c r="H28" s="21" t="s">
        <v>304</v>
      </c>
      <c r="I28" s="21" t="s">
        <v>291</v>
      </c>
      <c r="J28" s="31" t="s">
        <v>357</v>
      </c>
    </row>
    <row r="29" ht="42" customHeight="1" spans="1:10">
      <c r="A29" s="174" t="s">
        <v>257</v>
      </c>
      <c r="B29" s="21" t="s">
        <v>350</v>
      </c>
      <c r="C29" s="21" t="s">
        <v>286</v>
      </c>
      <c r="D29" s="21" t="s">
        <v>306</v>
      </c>
      <c r="E29" s="31" t="s">
        <v>307</v>
      </c>
      <c r="F29" s="21" t="s">
        <v>302</v>
      </c>
      <c r="G29" s="31" t="s">
        <v>358</v>
      </c>
      <c r="H29" s="21" t="s">
        <v>309</v>
      </c>
      <c r="I29" s="21" t="s">
        <v>291</v>
      </c>
      <c r="J29" s="31" t="s">
        <v>359</v>
      </c>
    </row>
    <row r="30" ht="42" customHeight="1" spans="1:10">
      <c r="A30" s="174" t="s">
        <v>257</v>
      </c>
      <c r="B30" s="21" t="s">
        <v>350</v>
      </c>
      <c r="C30" s="21" t="s">
        <v>311</v>
      </c>
      <c r="D30" s="21" t="s">
        <v>318</v>
      </c>
      <c r="E30" s="31" t="s">
        <v>360</v>
      </c>
      <c r="F30" s="21" t="s">
        <v>296</v>
      </c>
      <c r="G30" s="31" t="s">
        <v>361</v>
      </c>
      <c r="H30" s="21" t="s">
        <v>315</v>
      </c>
      <c r="I30" s="21" t="s">
        <v>316</v>
      </c>
      <c r="J30" s="31" t="s">
        <v>360</v>
      </c>
    </row>
    <row r="31" ht="58" customHeight="1" spans="1:10">
      <c r="A31" s="174" t="s">
        <v>257</v>
      </c>
      <c r="B31" s="21" t="s">
        <v>350</v>
      </c>
      <c r="C31" s="21" t="s">
        <v>311</v>
      </c>
      <c r="D31" s="21" t="s">
        <v>321</v>
      </c>
      <c r="E31" s="31" t="s">
        <v>362</v>
      </c>
      <c r="F31" s="21" t="s">
        <v>296</v>
      </c>
      <c r="G31" s="31" t="s">
        <v>363</v>
      </c>
      <c r="H31" s="21" t="s">
        <v>315</v>
      </c>
      <c r="I31" s="21" t="s">
        <v>316</v>
      </c>
      <c r="J31" s="31" t="s">
        <v>362</v>
      </c>
    </row>
    <row r="32" ht="42" customHeight="1" spans="1:10">
      <c r="A32" s="174" t="s">
        <v>257</v>
      </c>
      <c r="B32" s="21" t="s">
        <v>350</v>
      </c>
      <c r="C32" s="21" t="s">
        <v>324</v>
      </c>
      <c r="D32" s="21" t="s">
        <v>325</v>
      </c>
      <c r="E32" s="31" t="s">
        <v>364</v>
      </c>
      <c r="F32" s="21" t="s">
        <v>346</v>
      </c>
      <c r="G32" s="31" t="s">
        <v>365</v>
      </c>
      <c r="H32" s="21" t="s">
        <v>298</v>
      </c>
      <c r="I32" s="21" t="s">
        <v>291</v>
      </c>
      <c r="J32" s="31" t="s">
        <v>366</v>
      </c>
    </row>
    <row r="33" ht="42" customHeight="1" spans="1:10">
      <c r="A33" s="174" t="s">
        <v>263</v>
      </c>
      <c r="B33" s="21" t="s">
        <v>367</v>
      </c>
      <c r="C33" s="21" t="s">
        <v>286</v>
      </c>
      <c r="D33" s="21" t="s">
        <v>287</v>
      </c>
      <c r="E33" s="31" t="s">
        <v>368</v>
      </c>
      <c r="F33" s="21" t="s">
        <v>289</v>
      </c>
      <c r="G33" s="31" t="s">
        <v>369</v>
      </c>
      <c r="H33" s="21" t="s">
        <v>370</v>
      </c>
      <c r="I33" s="21" t="s">
        <v>291</v>
      </c>
      <c r="J33" s="31" t="s">
        <v>371</v>
      </c>
    </row>
    <row r="34" ht="42" customHeight="1" spans="1:10">
      <c r="A34" s="174" t="s">
        <v>263</v>
      </c>
      <c r="B34" s="21" t="s">
        <v>367</v>
      </c>
      <c r="C34" s="21" t="s">
        <v>286</v>
      </c>
      <c r="D34" s="21" t="s">
        <v>294</v>
      </c>
      <c r="E34" s="31" t="s">
        <v>372</v>
      </c>
      <c r="F34" s="21" t="s">
        <v>289</v>
      </c>
      <c r="G34" s="31" t="s">
        <v>85</v>
      </c>
      <c r="H34" s="21" t="s">
        <v>373</v>
      </c>
      <c r="I34" s="21" t="s">
        <v>291</v>
      </c>
      <c r="J34" s="31" t="s">
        <v>374</v>
      </c>
    </row>
    <row r="35" ht="42" customHeight="1" spans="1:10">
      <c r="A35" s="174" t="s">
        <v>263</v>
      </c>
      <c r="B35" s="21" t="s">
        <v>367</v>
      </c>
      <c r="C35" s="21" t="s">
        <v>286</v>
      </c>
      <c r="D35" s="21" t="s">
        <v>300</v>
      </c>
      <c r="E35" s="31" t="s">
        <v>375</v>
      </c>
      <c r="F35" s="21" t="s">
        <v>296</v>
      </c>
      <c r="G35" s="31" t="s">
        <v>376</v>
      </c>
      <c r="H35" s="21" t="s">
        <v>304</v>
      </c>
      <c r="I35" s="21" t="s">
        <v>291</v>
      </c>
      <c r="J35" s="31" t="s">
        <v>377</v>
      </c>
    </row>
    <row r="36" ht="42" customHeight="1" spans="1:10">
      <c r="A36" s="174" t="s">
        <v>263</v>
      </c>
      <c r="B36" s="21" t="s">
        <v>367</v>
      </c>
      <c r="C36" s="21" t="s">
        <v>286</v>
      </c>
      <c r="D36" s="21" t="s">
        <v>306</v>
      </c>
      <c r="E36" s="31" t="s">
        <v>307</v>
      </c>
      <c r="F36" s="21" t="s">
        <v>302</v>
      </c>
      <c r="G36" s="31" t="s">
        <v>378</v>
      </c>
      <c r="H36" s="21" t="s">
        <v>309</v>
      </c>
      <c r="I36" s="21" t="s">
        <v>291</v>
      </c>
      <c r="J36" s="31" t="s">
        <v>379</v>
      </c>
    </row>
    <row r="37" ht="42" customHeight="1" spans="1:10">
      <c r="A37" s="174" t="s">
        <v>263</v>
      </c>
      <c r="B37" s="21" t="s">
        <v>367</v>
      </c>
      <c r="C37" s="21" t="s">
        <v>311</v>
      </c>
      <c r="D37" s="21" t="s">
        <v>318</v>
      </c>
      <c r="E37" s="31" t="s">
        <v>380</v>
      </c>
      <c r="F37" s="21" t="s">
        <v>296</v>
      </c>
      <c r="G37" s="31" t="s">
        <v>381</v>
      </c>
      <c r="H37" s="21" t="s">
        <v>315</v>
      </c>
      <c r="I37" s="21" t="s">
        <v>316</v>
      </c>
      <c r="J37" s="31" t="s">
        <v>382</v>
      </c>
    </row>
    <row r="38" ht="42" customHeight="1" spans="1:10">
      <c r="A38" s="174" t="s">
        <v>263</v>
      </c>
      <c r="B38" s="21" t="s">
        <v>367</v>
      </c>
      <c r="C38" s="21" t="s">
        <v>311</v>
      </c>
      <c r="D38" s="21" t="s">
        <v>321</v>
      </c>
      <c r="E38" s="31" t="s">
        <v>383</v>
      </c>
      <c r="F38" s="21" t="s">
        <v>296</v>
      </c>
      <c r="G38" s="31" t="s">
        <v>384</v>
      </c>
      <c r="H38" s="21" t="s">
        <v>315</v>
      </c>
      <c r="I38" s="21" t="s">
        <v>316</v>
      </c>
      <c r="J38" s="31" t="s">
        <v>385</v>
      </c>
    </row>
    <row r="39" ht="42" customHeight="1" spans="1:10">
      <c r="A39" s="174" t="s">
        <v>263</v>
      </c>
      <c r="B39" s="21" t="s">
        <v>367</v>
      </c>
      <c r="C39" s="21" t="s">
        <v>324</v>
      </c>
      <c r="D39" s="21" t="s">
        <v>325</v>
      </c>
      <c r="E39" s="31" t="s">
        <v>325</v>
      </c>
      <c r="F39" s="21" t="s">
        <v>289</v>
      </c>
      <c r="G39" s="31" t="s">
        <v>386</v>
      </c>
      <c r="H39" s="21" t="s">
        <v>298</v>
      </c>
      <c r="I39" s="21" t="s">
        <v>291</v>
      </c>
      <c r="J39" s="31" t="s">
        <v>387</v>
      </c>
    </row>
    <row r="40" ht="42" customHeight="1" spans="1:10">
      <c r="A40" s="174" t="s">
        <v>237</v>
      </c>
      <c r="B40" s="21" t="s">
        <v>388</v>
      </c>
      <c r="C40" s="21" t="s">
        <v>286</v>
      </c>
      <c r="D40" s="21" t="s">
        <v>287</v>
      </c>
      <c r="E40" s="31" t="s">
        <v>389</v>
      </c>
      <c r="F40" s="21" t="s">
        <v>289</v>
      </c>
      <c r="G40" s="31" t="s">
        <v>390</v>
      </c>
      <c r="H40" s="21" t="s">
        <v>391</v>
      </c>
      <c r="I40" s="21" t="s">
        <v>291</v>
      </c>
      <c r="J40" s="31" t="s">
        <v>392</v>
      </c>
    </row>
    <row r="41" ht="42" customHeight="1" spans="1:10">
      <c r="A41" s="174" t="s">
        <v>237</v>
      </c>
      <c r="B41" s="21" t="s">
        <v>388</v>
      </c>
      <c r="C41" s="21" t="s">
        <v>286</v>
      </c>
      <c r="D41" s="21" t="s">
        <v>287</v>
      </c>
      <c r="E41" s="31" t="s">
        <v>393</v>
      </c>
      <c r="F41" s="21" t="s">
        <v>289</v>
      </c>
      <c r="G41" s="31" t="s">
        <v>86</v>
      </c>
      <c r="H41" s="21" t="s">
        <v>394</v>
      </c>
      <c r="I41" s="21" t="s">
        <v>291</v>
      </c>
      <c r="J41" s="31" t="s">
        <v>395</v>
      </c>
    </row>
    <row r="42" ht="42" customHeight="1" spans="1:10">
      <c r="A42" s="174" t="s">
        <v>237</v>
      </c>
      <c r="B42" s="21" t="s">
        <v>388</v>
      </c>
      <c r="C42" s="21" t="s">
        <v>286</v>
      </c>
      <c r="D42" s="21" t="s">
        <v>287</v>
      </c>
      <c r="E42" s="31" t="s">
        <v>396</v>
      </c>
      <c r="F42" s="21" t="s">
        <v>296</v>
      </c>
      <c r="G42" s="31" t="s">
        <v>397</v>
      </c>
      <c r="H42" s="21" t="s">
        <v>394</v>
      </c>
      <c r="I42" s="21" t="s">
        <v>291</v>
      </c>
      <c r="J42" s="31" t="s">
        <v>398</v>
      </c>
    </row>
    <row r="43" ht="42" customHeight="1" spans="1:10">
      <c r="A43" s="174" t="s">
        <v>237</v>
      </c>
      <c r="B43" s="21" t="s">
        <v>388</v>
      </c>
      <c r="C43" s="21" t="s">
        <v>286</v>
      </c>
      <c r="D43" s="21" t="s">
        <v>287</v>
      </c>
      <c r="E43" s="31" t="s">
        <v>399</v>
      </c>
      <c r="F43" s="21" t="s">
        <v>289</v>
      </c>
      <c r="G43" s="31" t="s">
        <v>84</v>
      </c>
      <c r="H43" s="21" t="s">
        <v>352</v>
      </c>
      <c r="I43" s="21" t="s">
        <v>291</v>
      </c>
      <c r="J43" s="31" t="s">
        <v>400</v>
      </c>
    </row>
    <row r="44" ht="42" customHeight="1" spans="1:10">
      <c r="A44" s="174" t="s">
        <v>237</v>
      </c>
      <c r="B44" s="21" t="s">
        <v>388</v>
      </c>
      <c r="C44" s="21" t="s">
        <v>286</v>
      </c>
      <c r="D44" s="21" t="s">
        <v>287</v>
      </c>
      <c r="E44" s="31" t="s">
        <v>401</v>
      </c>
      <c r="F44" s="21" t="s">
        <v>289</v>
      </c>
      <c r="G44" s="31" t="s">
        <v>402</v>
      </c>
      <c r="H44" s="21" t="s">
        <v>403</v>
      </c>
      <c r="I44" s="21" t="s">
        <v>291</v>
      </c>
      <c r="J44" s="31" t="s">
        <v>404</v>
      </c>
    </row>
    <row r="45" ht="42" customHeight="1" spans="1:10">
      <c r="A45" s="174" t="s">
        <v>237</v>
      </c>
      <c r="B45" s="21" t="s">
        <v>388</v>
      </c>
      <c r="C45" s="21" t="s">
        <v>286</v>
      </c>
      <c r="D45" s="21" t="s">
        <v>287</v>
      </c>
      <c r="E45" s="31" t="s">
        <v>405</v>
      </c>
      <c r="F45" s="21" t="s">
        <v>296</v>
      </c>
      <c r="G45" s="31" t="s">
        <v>87</v>
      </c>
      <c r="H45" s="21" t="s">
        <v>370</v>
      </c>
      <c r="I45" s="21" t="s">
        <v>291</v>
      </c>
      <c r="J45" s="31" t="s">
        <v>406</v>
      </c>
    </row>
    <row r="46" ht="42" customHeight="1" spans="1:10">
      <c r="A46" s="174" t="s">
        <v>237</v>
      </c>
      <c r="B46" s="21" t="s">
        <v>388</v>
      </c>
      <c r="C46" s="21" t="s">
        <v>286</v>
      </c>
      <c r="D46" s="21" t="s">
        <v>294</v>
      </c>
      <c r="E46" s="31" t="s">
        <v>407</v>
      </c>
      <c r="F46" s="21" t="s">
        <v>296</v>
      </c>
      <c r="G46" s="31" t="s">
        <v>408</v>
      </c>
      <c r="H46" s="21" t="s">
        <v>315</v>
      </c>
      <c r="I46" s="21" t="s">
        <v>316</v>
      </c>
      <c r="J46" s="31" t="s">
        <v>409</v>
      </c>
    </row>
    <row r="47" ht="42" customHeight="1" spans="1:10">
      <c r="A47" s="174" t="s">
        <v>237</v>
      </c>
      <c r="B47" s="21" t="s">
        <v>388</v>
      </c>
      <c r="C47" s="21" t="s">
        <v>286</v>
      </c>
      <c r="D47" s="21" t="s">
        <v>300</v>
      </c>
      <c r="E47" s="31" t="s">
        <v>410</v>
      </c>
      <c r="F47" s="21" t="s">
        <v>296</v>
      </c>
      <c r="G47" s="31" t="s">
        <v>411</v>
      </c>
      <c r="H47" s="21" t="s">
        <v>304</v>
      </c>
      <c r="I47" s="21" t="s">
        <v>291</v>
      </c>
      <c r="J47" s="31" t="s">
        <v>410</v>
      </c>
    </row>
    <row r="48" ht="42" customHeight="1" spans="1:10">
      <c r="A48" s="174" t="s">
        <v>237</v>
      </c>
      <c r="B48" s="21" t="s">
        <v>388</v>
      </c>
      <c r="C48" s="21" t="s">
        <v>286</v>
      </c>
      <c r="D48" s="21" t="s">
        <v>306</v>
      </c>
      <c r="E48" s="31" t="s">
        <v>307</v>
      </c>
      <c r="F48" s="21" t="s">
        <v>302</v>
      </c>
      <c r="G48" s="31" t="s">
        <v>412</v>
      </c>
      <c r="H48" s="21" t="s">
        <v>309</v>
      </c>
      <c r="I48" s="21" t="s">
        <v>291</v>
      </c>
      <c r="J48" s="31" t="s">
        <v>310</v>
      </c>
    </row>
    <row r="49" ht="50" customHeight="1" spans="1:10">
      <c r="A49" s="174" t="s">
        <v>237</v>
      </c>
      <c r="B49" s="21" t="s">
        <v>388</v>
      </c>
      <c r="C49" s="21" t="s">
        <v>311</v>
      </c>
      <c r="D49" s="21" t="s">
        <v>312</v>
      </c>
      <c r="E49" s="31" t="s">
        <v>413</v>
      </c>
      <c r="F49" s="21" t="s">
        <v>296</v>
      </c>
      <c r="G49" s="31" t="s">
        <v>414</v>
      </c>
      <c r="H49" s="21" t="s">
        <v>315</v>
      </c>
      <c r="I49" s="21" t="s">
        <v>316</v>
      </c>
      <c r="J49" s="31" t="s">
        <v>415</v>
      </c>
    </row>
    <row r="50" ht="45" customHeight="1" spans="1:10">
      <c r="A50" s="174" t="s">
        <v>237</v>
      </c>
      <c r="B50" s="21" t="s">
        <v>388</v>
      </c>
      <c r="C50" s="21" t="s">
        <v>311</v>
      </c>
      <c r="D50" s="21" t="s">
        <v>318</v>
      </c>
      <c r="E50" s="31" t="s">
        <v>416</v>
      </c>
      <c r="F50" s="21" t="s">
        <v>296</v>
      </c>
      <c r="G50" s="31" t="s">
        <v>323</v>
      </c>
      <c r="H50" s="21" t="s">
        <v>315</v>
      </c>
      <c r="I50" s="21" t="s">
        <v>316</v>
      </c>
      <c r="J50" s="31" t="s">
        <v>416</v>
      </c>
    </row>
    <row r="51" ht="33.75" spans="1:10">
      <c r="A51" s="174" t="s">
        <v>237</v>
      </c>
      <c r="B51" s="21" t="s">
        <v>388</v>
      </c>
      <c r="C51" s="21" t="s">
        <v>311</v>
      </c>
      <c r="D51" s="21" t="s">
        <v>321</v>
      </c>
      <c r="E51" s="31" t="s">
        <v>417</v>
      </c>
      <c r="F51" s="21" t="s">
        <v>296</v>
      </c>
      <c r="G51" s="31" t="s">
        <v>323</v>
      </c>
      <c r="H51" s="21" t="s">
        <v>315</v>
      </c>
      <c r="I51" s="21" t="s">
        <v>316</v>
      </c>
      <c r="J51" s="31" t="s">
        <v>417</v>
      </c>
    </row>
    <row r="52" ht="42" customHeight="1" spans="1:10">
      <c r="A52" s="174" t="s">
        <v>237</v>
      </c>
      <c r="B52" s="21" t="s">
        <v>388</v>
      </c>
      <c r="C52" s="21" t="s">
        <v>324</v>
      </c>
      <c r="D52" s="21" t="s">
        <v>325</v>
      </c>
      <c r="E52" s="31" t="s">
        <v>325</v>
      </c>
      <c r="F52" s="21" t="s">
        <v>346</v>
      </c>
      <c r="G52" s="31" t="s">
        <v>327</v>
      </c>
      <c r="H52" s="21" t="s">
        <v>298</v>
      </c>
      <c r="I52" s="21" t="s">
        <v>291</v>
      </c>
      <c r="J52" s="31" t="s">
        <v>418</v>
      </c>
    </row>
    <row r="53" ht="42" customHeight="1" spans="1:10">
      <c r="A53" s="174" t="s">
        <v>237</v>
      </c>
      <c r="B53" s="21" t="s">
        <v>388</v>
      </c>
      <c r="C53" s="21" t="s">
        <v>324</v>
      </c>
      <c r="D53" s="21" t="s">
        <v>325</v>
      </c>
      <c r="E53" s="31" t="s">
        <v>419</v>
      </c>
      <c r="F53" s="21" t="s">
        <v>346</v>
      </c>
      <c r="G53" s="31" t="s">
        <v>327</v>
      </c>
      <c r="H53" s="21" t="s">
        <v>298</v>
      </c>
      <c r="I53" s="21" t="s">
        <v>291</v>
      </c>
      <c r="J53" s="31" t="s">
        <v>420</v>
      </c>
    </row>
    <row r="54" ht="42" customHeight="1" spans="1:10">
      <c r="A54" s="174" t="s">
        <v>261</v>
      </c>
      <c r="B54" s="21" t="s">
        <v>421</v>
      </c>
      <c r="C54" s="21" t="s">
        <v>286</v>
      </c>
      <c r="D54" s="21" t="s">
        <v>287</v>
      </c>
      <c r="E54" s="31" t="s">
        <v>422</v>
      </c>
      <c r="F54" s="21" t="s">
        <v>289</v>
      </c>
      <c r="G54" s="31" t="s">
        <v>369</v>
      </c>
      <c r="H54" s="21" t="s">
        <v>423</v>
      </c>
      <c r="I54" s="21" t="s">
        <v>291</v>
      </c>
      <c r="J54" s="31" t="s">
        <v>424</v>
      </c>
    </row>
    <row r="55" ht="42" customHeight="1" spans="1:10">
      <c r="A55" s="174" t="s">
        <v>261</v>
      </c>
      <c r="B55" s="21" t="s">
        <v>421</v>
      </c>
      <c r="C55" s="21" t="s">
        <v>286</v>
      </c>
      <c r="D55" s="21" t="s">
        <v>287</v>
      </c>
      <c r="E55" s="31" t="s">
        <v>425</v>
      </c>
      <c r="F55" s="21" t="s">
        <v>289</v>
      </c>
      <c r="G55" s="31" t="s">
        <v>84</v>
      </c>
      <c r="H55" s="21" t="s">
        <v>426</v>
      </c>
      <c r="I55" s="21" t="s">
        <v>291</v>
      </c>
      <c r="J55" s="31" t="s">
        <v>427</v>
      </c>
    </row>
    <row r="56" ht="67" customHeight="1" spans="1:10">
      <c r="A56" s="174" t="s">
        <v>261</v>
      </c>
      <c r="B56" s="21" t="s">
        <v>421</v>
      </c>
      <c r="C56" s="21" t="s">
        <v>286</v>
      </c>
      <c r="D56" s="21" t="s">
        <v>294</v>
      </c>
      <c r="E56" s="31" t="s">
        <v>428</v>
      </c>
      <c r="F56" s="21" t="s">
        <v>296</v>
      </c>
      <c r="G56" s="31" t="s">
        <v>297</v>
      </c>
      <c r="H56" s="21" t="s">
        <v>298</v>
      </c>
      <c r="I56" s="21" t="s">
        <v>291</v>
      </c>
      <c r="J56" s="31" t="s">
        <v>429</v>
      </c>
    </row>
    <row r="57" ht="67" customHeight="1" spans="1:10">
      <c r="A57" s="174" t="s">
        <v>261</v>
      </c>
      <c r="B57" s="21" t="s">
        <v>421</v>
      </c>
      <c r="C57" s="21" t="s">
        <v>286</v>
      </c>
      <c r="D57" s="21" t="s">
        <v>294</v>
      </c>
      <c r="E57" s="31" t="s">
        <v>428</v>
      </c>
      <c r="F57" s="21" t="s">
        <v>296</v>
      </c>
      <c r="G57" s="31" t="s">
        <v>430</v>
      </c>
      <c r="H57" s="21" t="s">
        <v>298</v>
      </c>
      <c r="I57" s="21" t="s">
        <v>291</v>
      </c>
      <c r="J57" s="31" t="s">
        <v>431</v>
      </c>
    </row>
    <row r="58" ht="42" customHeight="1" spans="1:10">
      <c r="A58" s="174" t="s">
        <v>261</v>
      </c>
      <c r="B58" s="21" t="s">
        <v>421</v>
      </c>
      <c r="C58" s="21" t="s">
        <v>286</v>
      </c>
      <c r="D58" s="21" t="s">
        <v>306</v>
      </c>
      <c r="E58" s="31" t="s">
        <v>307</v>
      </c>
      <c r="F58" s="21" t="s">
        <v>302</v>
      </c>
      <c r="G58" s="31" t="s">
        <v>432</v>
      </c>
      <c r="H58" s="21" t="s">
        <v>309</v>
      </c>
      <c r="I58" s="21" t="s">
        <v>291</v>
      </c>
      <c r="J58" s="31" t="s">
        <v>379</v>
      </c>
    </row>
    <row r="59" ht="56.25" spans="1:10">
      <c r="A59" s="174" t="s">
        <v>261</v>
      </c>
      <c r="B59" s="21" t="s">
        <v>421</v>
      </c>
      <c r="C59" s="21" t="s">
        <v>311</v>
      </c>
      <c r="D59" s="21" t="s">
        <v>318</v>
      </c>
      <c r="E59" s="31" t="s">
        <v>433</v>
      </c>
      <c r="F59" s="21" t="s">
        <v>296</v>
      </c>
      <c r="G59" s="31" t="s">
        <v>297</v>
      </c>
      <c r="H59" s="21" t="s">
        <v>298</v>
      </c>
      <c r="I59" s="21" t="s">
        <v>291</v>
      </c>
      <c r="J59" s="31" t="s">
        <v>434</v>
      </c>
    </row>
    <row r="60" ht="42" customHeight="1" spans="1:10">
      <c r="A60" s="174" t="s">
        <v>261</v>
      </c>
      <c r="B60" s="21" t="s">
        <v>421</v>
      </c>
      <c r="C60" s="21" t="s">
        <v>311</v>
      </c>
      <c r="D60" s="21" t="s">
        <v>318</v>
      </c>
      <c r="E60" s="31" t="s">
        <v>435</v>
      </c>
      <c r="F60" s="21" t="s">
        <v>296</v>
      </c>
      <c r="G60" s="31" t="s">
        <v>436</v>
      </c>
      <c r="H60" s="21" t="s">
        <v>315</v>
      </c>
      <c r="I60" s="21" t="s">
        <v>316</v>
      </c>
      <c r="J60" s="31" t="s">
        <v>437</v>
      </c>
    </row>
    <row r="61" ht="42" customHeight="1" spans="1:10">
      <c r="A61" s="174" t="s">
        <v>261</v>
      </c>
      <c r="B61" s="21" t="s">
        <v>421</v>
      </c>
      <c r="C61" s="21" t="s">
        <v>324</v>
      </c>
      <c r="D61" s="21" t="s">
        <v>325</v>
      </c>
      <c r="E61" s="31" t="s">
        <v>438</v>
      </c>
      <c r="F61" s="21" t="s">
        <v>296</v>
      </c>
      <c r="G61" s="31" t="s">
        <v>439</v>
      </c>
      <c r="H61" s="21" t="s">
        <v>352</v>
      </c>
      <c r="I61" s="21" t="s">
        <v>291</v>
      </c>
      <c r="J61" s="31" t="s">
        <v>440</v>
      </c>
    </row>
    <row r="62" ht="42" customHeight="1" spans="1:10">
      <c r="A62" s="174" t="s">
        <v>235</v>
      </c>
      <c r="B62" s="21" t="s">
        <v>441</v>
      </c>
      <c r="C62" s="21" t="s">
        <v>286</v>
      </c>
      <c r="D62" s="21" t="s">
        <v>287</v>
      </c>
      <c r="E62" s="31" t="s">
        <v>442</v>
      </c>
      <c r="F62" s="21" t="s">
        <v>289</v>
      </c>
      <c r="G62" s="31" t="s">
        <v>92</v>
      </c>
      <c r="H62" s="21" t="s">
        <v>403</v>
      </c>
      <c r="I62" s="21" t="s">
        <v>291</v>
      </c>
      <c r="J62" s="31" t="s">
        <v>443</v>
      </c>
    </row>
    <row r="63" ht="47" customHeight="1" spans="1:10">
      <c r="A63" s="174" t="s">
        <v>235</v>
      </c>
      <c r="B63" s="21" t="s">
        <v>441</v>
      </c>
      <c r="C63" s="21" t="s">
        <v>286</v>
      </c>
      <c r="D63" s="21" t="s">
        <v>294</v>
      </c>
      <c r="E63" s="31" t="s">
        <v>444</v>
      </c>
      <c r="F63" s="21" t="s">
        <v>289</v>
      </c>
      <c r="G63" s="31" t="s">
        <v>327</v>
      </c>
      <c r="H63" s="21" t="s">
        <v>298</v>
      </c>
      <c r="I63" s="21" t="s">
        <v>291</v>
      </c>
      <c r="J63" s="31" t="s">
        <v>445</v>
      </c>
    </row>
    <row r="64" ht="61" customHeight="1" spans="1:10">
      <c r="A64" s="174" t="s">
        <v>235</v>
      </c>
      <c r="B64" s="21" t="s">
        <v>441</v>
      </c>
      <c r="C64" s="21" t="s">
        <v>286</v>
      </c>
      <c r="D64" s="21" t="s">
        <v>300</v>
      </c>
      <c r="E64" s="31" t="s">
        <v>446</v>
      </c>
      <c r="F64" s="21" t="s">
        <v>289</v>
      </c>
      <c r="G64" s="31" t="s">
        <v>447</v>
      </c>
      <c r="H64" s="21" t="s">
        <v>298</v>
      </c>
      <c r="I64" s="21" t="s">
        <v>291</v>
      </c>
      <c r="J64" s="31" t="s">
        <v>448</v>
      </c>
    </row>
    <row r="65" ht="42" customHeight="1" spans="1:10">
      <c r="A65" s="174" t="s">
        <v>235</v>
      </c>
      <c r="B65" s="21" t="s">
        <v>441</v>
      </c>
      <c r="C65" s="21" t="s">
        <v>286</v>
      </c>
      <c r="D65" s="21" t="s">
        <v>306</v>
      </c>
      <c r="E65" s="31" t="s">
        <v>307</v>
      </c>
      <c r="F65" s="21" t="s">
        <v>302</v>
      </c>
      <c r="G65" s="31" t="s">
        <v>449</v>
      </c>
      <c r="H65" s="21" t="s">
        <v>309</v>
      </c>
      <c r="I65" s="21" t="s">
        <v>291</v>
      </c>
      <c r="J65" s="31" t="s">
        <v>450</v>
      </c>
    </row>
    <row r="66" ht="42" customHeight="1" spans="1:10">
      <c r="A66" s="174" t="s">
        <v>235</v>
      </c>
      <c r="B66" s="21" t="s">
        <v>441</v>
      </c>
      <c r="C66" s="21" t="s">
        <v>311</v>
      </c>
      <c r="D66" s="21" t="s">
        <v>312</v>
      </c>
      <c r="E66" s="31" t="s">
        <v>451</v>
      </c>
      <c r="F66" s="21" t="s">
        <v>296</v>
      </c>
      <c r="G66" s="31" t="s">
        <v>452</v>
      </c>
      <c r="H66" s="21" t="s">
        <v>315</v>
      </c>
      <c r="I66" s="21" t="s">
        <v>291</v>
      </c>
      <c r="J66" s="31" t="s">
        <v>453</v>
      </c>
    </row>
    <row r="67" ht="42" customHeight="1" spans="1:10">
      <c r="A67" s="174" t="s">
        <v>235</v>
      </c>
      <c r="B67" s="21" t="s">
        <v>441</v>
      </c>
      <c r="C67" s="21" t="s">
        <v>311</v>
      </c>
      <c r="D67" s="21" t="s">
        <v>318</v>
      </c>
      <c r="E67" s="31" t="s">
        <v>454</v>
      </c>
      <c r="F67" s="21" t="s">
        <v>296</v>
      </c>
      <c r="G67" s="31" t="s">
        <v>455</v>
      </c>
      <c r="H67" s="21" t="s">
        <v>315</v>
      </c>
      <c r="I67" s="21" t="s">
        <v>316</v>
      </c>
      <c r="J67" s="31" t="s">
        <v>456</v>
      </c>
    </row>
    <row r="68" ht="42" customHeight="1" spans="1:10">
      <c r="A68" s="174" t="s">
        <v>235</v>
      </c>
      <c r="B68" s="21" t="s">
        <v>441</v>
      </c>
      <c r="C68" s="21" t="s">
        <v>324</v>
      </c>
      <c r="D68" s="21" t="s">
        <v>325</v>
      </c>
      <c r="E68" s="31" t="s">
        <v>457</v>
      </c>
      <c r="F68" s="21" t="s">
        <v>289</v>
      </c>
      <c r="G68" s="31" t="s">
        <v>386</v>
      </c>
      <c r="H68" s="21" t="s">
        <v>298</v>
      </c>
      <c r="I68" s="21" t="s">
        <v>291</v>
      </c>
      <c r="J68" s="31" t="s">
        <v>458</v>
      </c>
    </row>
    <row r="69" ht="42" customHeight="1" spans="1:10">
      <c r="A69" s="174" t="s">
        <v>225</v>
      </c>
      <c r="B69" s="21" t="s">
        <v>459</v>
      </c>
      <c r="C69" s="21" t="s">
        <v>286</v>
      </c>
      <c r="D69" s="21" t="s">
        <v>287</v>
      </c>
      <c r="E69" s="31" t="s">
        <v>460</v>
      </c>
      <c r="F69" s="21" t="s">
        <v>289</v>
      </c>
      <c r="G69" s="31" t="s">
        <v>461</v>
      </c>
      <c r="H69" s="21" t="s">
        <v>462</v>
      </c>
      <c r="I69" s="21" t="s">
        <v>291</v>
      </c>
      <c r="J69" s="31" t="s">
        <v>463</v>
      </c>
    </row>
    <row r="70" ht="42" customHeight="1" spans="1:10">
      <c r="A70" s="174" t="s">
        <v>225</v>
      </c>
      <c r="B70" s="21" t="s">
        <v>459</v>
      </c>
      <c r="C70" s="21" t="s">
        <v>286</v>
      </c>
      <c r="D70" s="21" t="s">
        <v>294</v>
      </c>
      <c r="E70" s="31" t="s">
        <v>407</v>
      </c>
      <c r="F70" s="21" t="s">
        <v>296</v>
      </c>
      <c r="G70" s="31" t="s">
        <v>408</v>
      </c>
      <c r="H70" s="21" t="s">
        <v>304</v>
      </c>
      <c r="I70" s="21" t="s">
        <v>316</v>
      </c>
      <c r="J70" s="31" t="s">
        <v>464</v>
      </c>
    </row>
    <row r="71" ht="42" customHeight="1" spans="1:10">
      <c r="A71" s="174" t="s">
        <v>225</v>
      </c>
      <c r="B71" s="21" t="s">
        <v>459</v>
      </c>
      <c r="C71" s="21" t="s">
        <v>286</v>
      </c>
      <c r="D71" s="21" t="s">
        <v>300</v>
      </c>
      <c r="E71" s="31" t="s">
        <v>410</v>
      </c>
      <c r="F71" s="21" t="s">
        <v>296</v>
      </c>
      <c r="G71" s="31" t="s">
        <v>411</v>
      </c>
      <c r="H71" s="21" t="s">
        <v>304</v>
      </c>
      <c r="I71" s="21" t="s">
        <v>291</v>
      </c>
      <c r="J71" s="31" t="s">
        <v>465</v>
      </c>
    </row>
    <row r="72" ht="42" customHeight="1" spans="1:10">
      <c r="A72" s="174" t="s">
        <v>225</v>
      </c>
      <c r="B72" s="21" t="s">
        <v>459</v>
      </c>
      <c r="C72" s="21" t="s">
        <v>286</v>
      </c>
      <c r="D72" s="21" t="s">
        <v>306</v>
      </c>
      <c r="E72" s="31" t="s">
        <v>307</v>
      </c>
      <c r="F72" s="21" t="s">
        <v>302</v>
      </c>
      <c r="G72" s="31" t="s">
        <v>466</v>
      </c>
      <c r="H72" s="21" t="s">
        <v>309</v>
      </c>
      <c r="I72" s="21" t="s">
        <v>291</v>
      </c>
      <c r="J72" s="31" t="s">
        <v>450</v>
      </c>
    </row>
    <row r="73" ht="42" customHeight="1" spans="1:10">
      <c r="A73" s="174" t="s">
        <v>225</v>
      </c>
      <c r="B73" s="21" t="s">
        <v>459</v>
      </c>
      <c r="C73" s="21" t="s">
        <v>311</v>
      </c>
      <c r="D73" s="21" t="s">
        <v>318</v>
      </c>
      <c r="E73" s="31" t="s">
        <v>467</v>
      </c>
      <c r="F73" s="21" t="s">
        <v>296</v>
      </c>
      <c r="G73" s="31" t="s">
        <v>468</v>
      </c>
      <c r="H73" s="21" t="s">
        <v>315</v>
      </c>
      <c r="I73" s="21" t="s">
        <v>316</v>
      </c>
      <c r="J73" s="31" t="s">
        <v>469</v>
      </c>
    </row>
    <row r="74" ht="42" customHeight="1" spans="1:10">
      <c r="A74" s="174" t="s">
        <v>225</v>
      </c>
      <c r="B74" s="21" t="s">
        <v>459</v>
      </c>
      <c r="C74" s="21" t="s">
        <v>311</v>
      </c>
      <c r="D74" s="21" t="s">
        <v>321</v>
      </c>
      <c r="E74" s="31" t="s">
        <v>470</v>
      </c>
      <c r="F74" s="21" t="s">
        <v>296</v>
      </c>
      <c r="G74" s="31" t="s">
        <v>468</v>
      </c>
      <c r="H74" s="21" t="s">
        <v>315</v>
      </c>
      <c r="I74" s="21" t="s">
        <v>316</v>
      </c>
      <c r="J74" s="31" t="s">
        <v>471</v>
      </c>
    </row>
    <row r="75" ht="42" customHeight="1" spans="1:10">
      <c r="A75" s="174" t="s">
        <v>225</v>
      </c>
      <c r="B75" s="21" t="s">
        <v>459</v>
      </c>
      <c r="C75" s="21" t="s">
        <v>324</v>
      </c>
      <c r="D75" s="21" t="s">
        <v>325</v>
      </c>
      <c r="E75" s="31" t="s">
        <v>472</v>
      </c>
      <c r="F75" s="21" t="s">
        <v>346</v>
      </c>
      <c r="G75" s="31" t="s">
        <v>327</v>
      </c>
      <c r="H75" s="21" t="s">
        <v>298</v>
      </c>
      <c r="I75" s="21" t="s">
        <v>316</v>
      </c>
      <c r="J75" s="31" t="s">
        <v>473</v>
      </c>
    </row>
    <row r="76" ht="42" customHeight="1" spans="1:10">
      <c r="A76" s="174" t="s">
        <v>251</v>
      </c>
      <c r="B76" s="21" t="s">
        <v>474</v>
      </c>
      <c r="C76" s="21" t="s">
        <v>286</v>
      </c>
      <c r="D76" s="21" t="s">
        <v>287</v>
      </c>
      <c r="E76" s="31" t="s">
        <v>372</v>
      </c>
      <c r="F76" s="21" t="s">
        <v>289</v>
      </c>
      <c r="G76" s="31" t="s">
        <v>85</v>
      </c>
      <c r="H76" s="21" t="s">
        <v>373</v>
      </c>
      <c r="I76" s="21" t="s">
        <v>291</v>
      </c>
      <c r="J76" s="31" t="s">
        <v>475</v>
      </c>
    </row>
    <row r="77" ht="42" customHeight="1" spans="1:10">
      <c r="A77" s="174" t="s">
        <v>251</v>
      </c>
      <c r="B77" s="21" t="s">
        <v>474</v>
      </c>
      <c r="C77" s="21" t="s">
        <v>286</v>
      </c>
      <c r="D77" s="21" t="s">
        <v>294</v>
      </c>
      <c r="E77" s="31" t="s">
        <v>476</v>
      </c>
      <c r="F77" s="21" t="s">
        <v>296</v>
      </c>
      <c r="G77" s="31" t="s">
        <v>477</v>
      </c>
      <c r="H77" s="21" t="s">
        <v>315</v>
      </c>
      <c r="I77" s="21" t="s">
        <v>316</v>
      </c>
      <c r="J77" s="31" t="s">
        <v>478</v>
      </c>
    </row>
    <row r="78" ht="42" customHeight="1" spans="1:10">
      <c r="A78" s="174" t="s">
        <v>251</v>
      </c>
      <c r="B78" s="21" t="s">
        <v>474</v>
      </c>
      <c r="C78" s="21" t="s">
        <v>286</v>
      </c>
      <c r="D78" s="21" t="s">
        <v>300</v>
      </c>
      <c r="E78" s="31" t="s">
        <v>375</v>
      </c>
      <c r="F78" s="21" t="s">
        <v>296</v>
      </c>
      <c r="G78" s="31" t="s">
        <v>337</v>
      </c>
      <c r="H78" s="21" t="s">
        <v>304</v>
      </c>
      <c r="I78" s="21" t="s">
        <v>291</v>
      </c>
      <c r="J78" s="31" t="s">
        <v>375</v>
      </c>
    </row>
    <row r="79" ht="42" customHeight="1" spans="1:10">
      <c r="A79" s="174" t="s">
        <v>251</v>
      </c>
      <c r="B79" s="21" t="s">
        <v>474</v>
      </c>
      <c r="C79" s="21" t="s">
        <v>286</v>
      </c>
      <c r="D79" s="21" t="s">
        <v>306</v>
      </c>
      <c r="E79" s="31" t="s">
        <v>307</v>
      </c>
      <c r="F79" s="21" t="s">
        <v>302</v>
      </c>
      <c r="G79" s="31" t="s">
        <v>479</v>
      </c>
      <c r="H79" s="21" t="s">
        <v>309</v>
      </c>
      <c r="I79" s="21" t="s">
        <v>291</v>
      </c>
      <c r="J79" s="31" t="s">
        <v>310</v>
      </c>
    </row>
    <row r="80" ht="42" customHeight="1" spans="1:10">
      <c r="A80" s="174" t="s">
        <v>251</v>
      </c>
      <c r="B80" s="21" t="s">
        <v>474</v>
      </c>
      <c r="C80" s="21" t="s">
        <v>311</v>
      </c>
      <c r="D80" s="21" t="s">
        <v>318</v>
      </c>
      <c r="E80" s="31" t="s">
        <v>480</v>
      </c>
      <c r="F80" s="21" t="s">
        <v>296</v>
      </c>
      <c r="G80" s="31" t="s">
        <v>481</v>
      </c>
      <c r="H80" s="21" t="s">
        <v>315</v>
      </c>
      <c r="I80" s="21" t="s">
        <v>291</v>
      </c>
      <c r="J80" s="31" t="s">
        <v>480</v>
      </c>
    </row>
    <row r="81" ht="42" customHeight="1" spans="1:10">
      <c r="A81" s="174" t="s">
        <v>251</v>
      </c>
      <c r="B81" s="21" t="s">
        <v>474</v>
      </c>
      <c r="C81" s="21" t="s">
        <v>311</v>
      </c>
      <c r="D81" s="21" t="s">
        <v>321</v>
      </c>
      <c r="E81" s="31" t="s">
        <v>482</v>
      </c>
      <c r="F81" s="21" t="s">
        <v>296</v>
      </c>
      <c r="G81" s="31" t="s">
        <v>381</v>
      </c>
      <c r="H81" s="21" t="s">
        <v>315</v>
      </c>
      <c r="I81" s="21" t="s">
        <v>316</v>
      </c>
      <c r="J81" s="31" t="s">
        <v>482</v>
      </c>
    </row>
    <row r="82" ht="56.25" spans="1:10">
      <c r="A82" s="174" t="s">
        <v>251</v>
      </c>
      <c r="B82" s="21" t="s">
        <v>474</v>
      </c>
      <c r="C82" s="21" t="s">
        <v>324</v>
      </c>
      <c r="D82" s="21" t="s">
        <v>325</v>
      </c>
      <c r="E82" s="31" t="s">
        <v>325</v>
      </c>
      <c r="F82" s="21" t="s">
        <v>289</v>
      </c>
      <c r="G82" s="31" t="s">
        <v>327</v>
      </c>
      <c r="H82" s="21" t="s">
        <v>298</v>
      </c>
      <c r="I82" s="21" t="s">
        <v>291</v>
      </c>
      <c r="J82" s="31" t="s">
        <v>483</v>
      </c>
    </row>
    <row r="83" ht="42" customHeight="1" spans="1:10">
      <c r="A83" s="174" t="s">
        <v>219</v>
      </c>
      <c r="B83" s="21" t="s">
        <v>484</v>
      </c>
      <c r="C83" s="21" t="s">
        <v>286</v>
      </c>
      <c r="D83" s="21" t="s">
        <v>287</v>
      </c>
      <c r="E83" s="31" t="s">
        <v>485</v>
      </c>
      <c r="F83" s="21" t="s">
        <v>289</v>
      </c>
      <c r="G83" s="31" t="s">
        <v>93</v>
      </c>
      <c r="H83" s="21" t="s">
        <v>290</v>
      </c>
      <c r="I83" s="21" t="s">
        <v>291</v>
      </c>
      <c r="J83" s="31" t="s">
        <v>486</v>
      </c>
    </row>
    <row r="84" ht="42" customHeight="1" spans="1:10">
      <c r="A84" s="174" t="s">
        <v>219</v>
      </c>
      <c r="B84" s="21" t="s">
        <v>484</v>
      </c>
      <c r="C84" s="21" t="s">
        <v>286</v>
      </c>
      <c r="D84" s="21" t="s">
        <v>294</v>
      </c>
      <c r="E84" s="31" t="s">
        <v>407</v>
      </c>
      <c r="F84" s="21" t="s">
        <v>296</v>
      </c>
      <c r="G84" s="31" t="s">
        <v>408</v>
      </c>
      <c r="H84" s="21" t="s">
        <v>315</v>
      </c>
      <c r="I84" s="21" t="s">
        <v>316</v>
      </c>
      <c r="J84" s="31" t="s">
        <v>407</v>
      </c>
    </row>
    <row r="85" ht="42" customHeight="1" spans="1:10">
      <c r="A85" s="174" t="s">
        <v>219</v>
      </c>
      <c r="B85" s="21" t="s">
        <v>484</v>
      </c>
      <c r="C85" s="21" t="s">
        <v>286</v>
      </c>
      <c r="D85" s="21" t="s">
        <v>300</v>
      </c>
      <c r="E85" s="31" t="s">
        <v>410</v>
      </c>
      <c r="F85" s="21" t="s">
        <v>296</v>
      </c>
      <c r="G85" s="31" t="s">
        <v>337</v>
      </c>
      <c r="H85" s="21" t="s">
        <v>304</v>
      </c>
      <c r="I85" s="21" t="s">
        <v>291</v>
      </c>
      <c r="J85" s="31" t="s">
        <v>410</v>
      </c>
    </row>
    <row r="86" ht="42" customHeight="1" spans="1:10">
      <c r="A86" s="174" t="s">
        <v>219</v>
      </c>
      <c r="B86" s="21" t="s">
        <v>484</v>
      </c>
      <c r="C86" s="21" t="s">
        <v>286</v>
      </c>
      <c r="D86" s="21" t="s">
        <v>306</v>
      </c>
      <c r="E86" s="31" t="s">
        <v>307</v>
      </c>
      <c r="F86" s="21" t="s">
        <v>302</v>
      </c>
      <c r="G86" s="31" t="s">
        <v>487</v>
      </c>
      <c r="H86" s="21" t="s">
        <v>309</v>
      </c>
      <c r="I86" s="21" t="s">
        <v>291</v>
      </c>
      <c r="J86" s="31" t="s">
        <v>310</v>
      </c>
    </row>
    <row r="87" ht="42" customHeight="1" spans="1:10">
      <c r="A87" s="174" t="s">
        <v>219</v>
      </c>
      <c r="B87" s="21" t="s">
        <v>484</v>
      </c>
      <c r="C87" s="21" t="s">
        <v>311</v>
      </c>
      <c r="D87" s="21" t="s">
        <v>312</v>
      </c>
      <c r="E87" s="31" t="s">
        <v>488</v>
      </c>
      <c r="F87" s="21" t="s">
        <v>296</v>
      </c>
      <c r="G87" s="31" t="s">
        <v>323</v>
      </c>
      <c r="H87" s="21" t="s">
        <v>315</v>
      </c>
      <c r="I87" s="21" t="s">
        <v>316</v>
      </c>
      <c r="J87" s="31" t="s">
        <v>488</v>
      </c>
    </row>
    <row r="88" ht="42" customHeight="1" spans="1:10">
      <c r="A88" s="174" t="s">
        <v>219</v>
      </c>
      <c r="B88" s="21" t="s">
        <v>484</v>
      </c>
      <c r="C88" s="21" t="s">
        <v>311</v>
      </c>
      <c r="D88" s="21" t="s">
        <v>318</v>
      </c>
      <c r="E88" s="31" t="s">
        <v>489</v>
      </c>
      <c r="F88" s="21" t="s">
        <v>296</v>
      </c>
      <c r="G88" s="31" t="s">
        <v>323</v>
      </c>
      <c r="H88" s="21" t="s">
        <v>315</v>
      </c>
      <c r="I88" s="21" t="s">
        <v>316</v>
      </c>
      <c r="J88" s="31" t="s">
        <v>490</v>
      </c>
    </row>
    <row r="89" ht="42" customHeight="1" spans="1:10">
      <c r="A89" s="174" t="s">
        <v>219</v>
      </c>
      <c r="B89" s="21" t="s">
        <v>484</v>
      </c>
      <c r="C89" s="21" t="s">
        <v>311</v>
      </c>
      <c r="D89" s="21" t="s">
        <v>321</v>
      </c>
      <c r="E89" s="31" t="s">
        <v>491</v>
      </c>
      <c r="F89" s="21" t="s">
        <v>296</v>
      </c>
      <c r="G89" s="31" t="s">
        <v>323</v>
      </c>
      <c r="H89" s="21" t="s">
        <v>315</v>
      </c>
      <c r="I89" s="21" t="s">
        <v>316</v>
      </c>
      <c r="J89" s="31" t="s">
        <v>491</v>
      </c>
    </row>
    <row r="90" ht="42" customHeight="1" spans="1:10">
      <c r="A90" s="174" t="s">
        <v>219</v>
      </c>
      <c r="B90" s="21" t="s">
        <v>484</v>
      </c>
      <c r="C90" s="21" t="s">
        <v>324</v>
      </c>
      <c r="D90" s="21" t="s">
        <v>325</v>
      </c>
      <c r="E90" s="31" t="s">
        <v>326</v>
      </c>
      <c r="F90" s="21" t="s">
        <v>289</v>
      </c>
      <c r="G90" s="31" t="s">
        <v>327</v>
      </c>
      <c r="H90" s="21" t="s">
        <v>298</v>
      </c>
      <c r="I90" s="21" t="s">
        <v>291</v>
      </c>
      <c r="J90" s="31" t="s">
        <v>492</v>
      </c>
    </row>
    <row r="91" ht="42" customHeight="1" spans="1:10">
      <c r="A91" s="174" t="s">
        <v>274</v>
      </c>
      <c r="B91" s="21" t="s">
        <v>493</v>
      </c>
      <c r="C91" s="21" t="s">
        <v>286</v>
      </c>
      <c r="D91" s="21" t="s">
        <v>287</v>
      </c>
      <c r="E91" s="31" t="s">
        <v>494</v>
      </c>
      <c r="F91" s="21" t="s">
        <v>289</v>
      </c>
      <c r="G91" s="31" t="s">
        <v>495</v>
      </c>
      <c r="H91" s="21" t="s">
        <v>423</v>
      </c>
      <c r="I91" s="21" t="s">
        <v>291</v>
      </c>
      <c r="J91" s="31" t="s">
        <v>496</v>
      </c>
    </row>
    <row r="92" ht="42" customHeight="1" spans="1:10">
      <c r="A92" s="174" t="s">
        <v>274</v>
      </c>
      <c r="B92" s="21" t="s">
        <v>493</v>
      </c>
      <c r="C92" s="21" t="s">
        <v>286</v>
      </c>
      <c r="D92" s="21" t="s">
        <v>294</v>
      </c>
      <c r="E92" s="31" t="s">
        <v>497</v>
      </c>
      <c r="F92" s="21" t="s">
        <v>296</v>
      </c>
      <c r="G92" s="31" t="s">
        <v>498</v>
      </c>
      <c r="H92" s="21" t="s">
        <v>315</v>
      </c>
      <c r="I92" s="21" t="s">
        <v>316</v>
      </c>
      <c r="J92" s="31" t="s">
        <v>497</v>
      </c>
    </row>
    <row r="93" ht="42" customHeight="1" spans="1:10">
      <c r="A93" s="174" t="s">
        <v>274</v>
      </c>
      <c r="B93" s="21" t="s">
        <v>493</v>
      </c>
      <c r="C93" s="21" t="s">
        <v>286</v>
      </c>
      <c r="D93" s="21" t="s">
        <v>300</v>
      </c>
      <c r="E93" s="31" t="s">
        <v>499</v>
      </c>
      <c r="F93" s="21" t="s">
        <v>302</v>
      </c>
      <c r="G93" s="31" t="s">
        <v>376</v>
      </c>
      <c r="H93" s="21" t="s">
        <v>304</v>
      </c>
      <c r="I93" s="21" t="s">
        <v>291</v>
      </c>
      <c r="J93" s="31" t="s">
        <v>500</v>
      </c>
    </row>
    <row r="94" ht="42" customHeight="1" spans="1:10">
      <c r="A94" s="174" t="s">
        <v>274</v>
      </c>
      <c r="B94" s="21" t="s">
        <v>493</v>
      </c>
      <c r="C94" s="21" t="s">
        <v>286</v>
      </c>
      <c r="D94" s="21" t="s">
        <v>306</v>
      </c>
      <c r="E94" s="31" t="s">
        <v>307</v>
      </c>
      <c r="F94" s="21" t="s">
        <v>302</v>
      </c>
      <c r="G94" s="31" t="s">
        <v>501</v>
      </c>
      <c r="H94" s="21" t="s">
        <v>309</v>
      </c>
      <c r="I94" s="21" t="s">
        <v>291</v>
      </c>
      <c r="J94" s="31" t="s">
        <v>379</v>
      </c>
    </row>
    <row r="95" ht="33.75" spans="1:10">
      <c r="A95" s="174" t="s">
        <v>274</v>
      </c>
      <c r="B95" s="21" t="s">
        <v>493</v>
      </c>
      <c r="C95" s="21" t="s">
        <v>311</v>
      </c>
      <c r="D95" s="21" t="s">
        <v>318</v>
      </c>
      <c r="E95" s="31" t="s">
        <v>502</v>
      </c>
      <c r="F95" s="21" t="s">
        <v>296</v>
      </c>
      <c r="G95" s="31" t="s">
        <v>503</v>
      </c>
      <c r="H95" s="21" t="s">
        <v>315</v>
      </c>
      <c r="I95" s="21" t="s">
        <v>316</v>
      </c>
      <c r="J95" s="31" t="s">
        <v>504</v>
      </c>
    </row>
    <row r="96" ht="42" customHeight="1" spans="1:10">
      <c r="A96" s="174" t="s">
        <v>274</v>
      </c>
      <c r="B96" s="21" t="s">
        <v>493</v>
      </c>
      <c r="C96" s="21" t="s">
        <v>311</v>
      </c>
      <c r="D96" s="21" t="s">
        <v>321</v>
      </c>
      <c r="E96" s="31" t="s">
        <v>505</v>
      </c>
      <c r="F96" s="21" t="s">
        <v>296</v>
      </c>
      <c r="G96" s="31" t="s">
        <v>506</v>
      </c>
      <c r="H96" s="21" t="s">
        <v>315</v>
      </c>
      <c r="I96" s="21" t="s">
        <v>316</v>
      </c>
      <c r="J96" s="31" t="s">
        <v>507</v>
      </c>
    </row>
    <row r="97" ht="42" customHeight="1" spans="1:10">
      <c r="A97" s="174" t="s">
        <v>274</v>
      </c>
      <c r="B97" s="21" t="s">
        <v>493</v>
      </c>
      <c r="C97" s="21" t="s">
        <v>324</v>
      </c>
      <c r="D97" s="21" t="s">
        <v>325</v>
      </c>
      <c r="E97" s="31" t="s">
        <v>508</v>
      </c>
      <c r="F97" s="21" t="s">
        <v>289</v>
      </c>
      <c r="G97" s="31" t="s">
        <v>327</v>
      </c>
      <c r="H97" s="21" t="s">
        <v>298</v>
      </c>
      <c r="I97" s="21" t="s">
        <v>291</v>
      </c>
      <c r="J97" s="31" t="s">
        <v>509</v>
      </c>
    </row>
    <row r="98" ht="42" customHeight="1" spans="1:10">
      <c r="A98" s="174" t="s">
        <v>229</v>
      </c>
      <c r="B98" s="21" t="s">
        <v>510</v>
      </c>
      <c r="C98" s="21" t="s">
        <v>286</v>
      </c>
      <c r="D98" s="21" t="s">
        <v>287</v>
      </c>
      <c r="E98" s="31" t="s">
        <v>511</v>
      </c>
      <c r="F98" s="21" t="s">
        <v>296</v>
      </c>
      <c r="G98" s="31" t="s">
        <v>85</v>
      </c>
      <c r="H98" s="21" t="s">
        <v>391</v>
      </c>
      <c r="I98" s="21" t="s">
        <v>291</v>
      </c>
      <c r="J98" s="31" t="s">
        <v>512</v>
      </c>
    </row>
    <row r="99" ht="42" customHeight="1" spans="1:10">
      <c r="A99" s="174" t="s">
        <v>229</v>
      </c>
      <c r="B99" s="21" t="s">
        <v>513</v>
      </c>
      <c r="C99" s="21" t="s">
        <v>286</v>
      </c>
      <c r="D99" s="21" t="s">
        <v>294</v>
      </c>
      <c r="E99" s="31" t="s">
        <v>407</v>
      </c>
      <c r="F99" s="21" t="s">
        <v>296</v>
      </c>
      <c r="G99" s="31" t="s">
        <v>297</v>
      </c>
      <c r="H99" s="21" t="s">
        <v>298</v>
      </c>
      <c r="I99" s="21" t="s">
        <v>291</v>
      </c>
      <c r="J99" s="31" t="s">
        <v>514</v>
      </c>
    </row>
    <row r="100" ht="42" customHeight="1" spans="1:10">
      <c r="A100" s="174" t="s">
        <v>229</v>
      </c>
      <c r="B100" s="21" t="s">
        <v>513</v>
      </c>
      <c r="C100" s="21" t="s">
        <v>286</v>
      </c>
      <c r="D100" s="21" t="s">
        <v>300</v>
      </c>
      <c r="E100" s="31" t="s">
        <v>515</v>
      </c>
      <c r="F100" s="21" t="s">
        <v>296</v>
      </c>
      <c r="G100" s="31" t="s">
        <v>303</v>
      </c>
      <c r="H100" s="21" t="s">
        <v>304</v>
      </c>
      <c r="I100" s="21" t="s">
        <v>291</v>
      </c>
      <c r="J100" s="31" t="s">
        <v>410</v>
      </c>
    </row>
    <row r="101" ht="42" customHeight="1" spans="1:10">
      <c r="A101" s="174" t="s">
        <v>229</v>
      </c>
      <c r="B101" s="21" t="s">
        <v>513</v>
      </c>
      <c r="C101" s="21" t="s">
        <v>286</v>
      </c>
      <c r="D101" s="21" t="s">
        <v>306</v>
      </c>
      <c r="E101" s="31" t="s">
        <v>307</v>
      </c>
      <c r="F101" s="21" t="s">
        <v>302</v>
      </c>
      <c r="G101" s="31" t="s">
        <v>516</v>
      </c>
      <c r="H101" s="21" t="s">
        <v>309</v>
      </c>
      <c r="I101" s="21" t="s">
        <v>291</v>
      </c>
      <c r="J101" s="31" t="s">
        <v>517</v>
      </c>
    </row>
    <row r="102" ht="42" customHeight="1" spans="1:10">
      <c r="A102" s="174" t="s">
        <v>229</v>
      </c>
      <c r="B102" s="21" t="s">
        <v>513</v>
      </c>
      <c r="C102" s="21" t="s">
        <v>311</v>
      </c>
      <c r="D102" s="21" t="s">
        <v>318</v>
      </c>
      <c r="E102" s="31" t="s">
        <v>518</v>
      </c>
      <c r="F102" s="21" t="s">
        <v>296</v>
      </c>
      <c r="G102" s="31" t="s">
        <v>314</v>
      </c>
      <c r="H102" s="21" t="s">
        <v>315</v>
      </c>
      <c r="I102" s="21" t="s">
        <v>316</v>
      </c>
      <c r="J102" s="31" t="s">
        <v>518</v>
      </c>
    </row>
    <row r="103" ht="42" customHeight="1" spans="1:10">
      <c r="A103" s="174" t="s">
        <v>229</v>
      </c>
      <c r="B103" s="21" t="s">
        <v>513</v>
      </c>
      <c r="C103" s="21" t="s">
        <v>311</v>
      </c>
      <c r="D103" s="21" t="s">
        <v>321</v>
      </c>
      <c r="E103" s="31" t="s">
        <v>519</v>
      </c>
      <c r="F103" s="21" t="s">
        <v>296</v>
      </c>
      <c r="G103" s="31" t="s">
        <v>323</v>
      </c>
      <c r="H103" s="21" t="s">
        <v>315</v>
      </c>
      <c r="I103" s="21" t="s">
        <v>316</v>
      </c>
      <c r="J103" s="31" t="s">
        <v>519</v>
      </c>
    </row>
    <row r="104" ht="42" customHeight="1" spans="1:10">
      <c r="A104" s="174" t="s">
        <v>229</v>
      </c>
      <c r="B104" s="21" t="s">
        <v>513</v>
      </c>
      <c r="C104" s="21" t="s">
        <v>324</v>
      </c>
      <c r="D104" s="21" t="s">
        <v>325</v>
      </c>
      <c r="E104" s="31" t="s">
        <v>520</v>
      </c>
      <c r="F104" s="21" t="s">
        <v>346</v>
      </c>
      <c r="G104" s="31" t="s">
        <v>327</v>
      </c>
      <c r="H104" s="21" t="s">
        <v>298</v>
      </c>
      <c r="I104" s="21" t="s">
        <v>291</v>
      </c>
      <c r="J104" s="31" t="s">
        <v>521</v>
      </c>
    </row>
    <row r="105" ht="42" customHeight="1" spans="1:10">
      <c r="A105" s="174" t="s">
        <v>202</v>
      </c>
      <c r="B105" s="21" t="s">
        <v>522</v>
      </c>
      <c r="C105" s="21" t="s">
        <v>286</v>
      </c>
      <c r="D105" s="21" t="s">
        <v>287</v>
      </c>
      <c r="E105" s="31" t="s">
        <v>523</v>
      </c>
      <c r="F105" s="21" t="s">
        <v>289</v>
      </c>
      <c r="G105" s="31" t="s">
        <v>297</v>
      </c>
      <c r="H105" s="21" t="s">
        <v>524</v>
      </c>
      <c r="I105" s="21" t="s">
        <v>291</v>
      </c>
      <c r="J105" s="31" t="s">
        <v>525</v>
      </c>
    </row>
    <row r="106" ht="45" spans="1:10">
      <c r="A106" s="174" t="s">
        <v>202</v>
      </c>
      <c r="B106" s="21" t="s">
        <v>522</v>
      </c>
      <c r="C106" s="21" t="s">
        <v>286</v>
      </c>
      <c r="D106" s="21" t="s">
        <v>287</v>
      </c>
      <c r="E106" s="31" t="s">
        <v>526</v>
      </c>
      <c r="F106" s="21" t="s">
        <v>289</v>
      </c>
      <c r="G106" s="31" t="s">
        <v>86</v>
      </c>
      <c r="H106" s="21" t="s">
        <v>527</v>
      </c>
      <c r="I106" s="21" t="s">
        <v>291</v>
      </c>
      <c r="J106" s="31" t="s">
        <v>528</v>
      </c>
    </row>
    <row r="107" ht="42" customHeight="1" spans="1:10">
      <c r="A107" s="174" t="s">
        <v>202</v>
      </c>
      <c r="B107" s="21" t="s">
        <v>522</v>
      </c>
      <c r="C107" s="21" t="s">
        <v>286</v>
      </c>
      <c r="D107" s="21" t="s">
        <v>287</v>
      </c>
      <c r="E107" s="31" t="s">
        <v>494</v>
      </c>
      <c r="F107" s="21" t="s">
        <v>289</v>
      </c>
      <c r="G107" s="31" t="s">
        <v>495</v>
      </c>
      <c r="H107" s="21" t="s">
        <v>423</v>
      </c>
      <c r="I107" s="21" t="s">
        <v>291</v>
      </c>
      <c r="J107" s="31" t="s">
        <v>496</v>
      </c>
    </row>
    <row r="108" ht="42" customHeight="1" spans="1:10">
      <c r="A108" s="174" t="s">
        <v>202</v>
      </c>
      <c r="B108" s="21" t="s">
        <v>522</v>
      </c>
      <c r="C108" s="21" t="s">
        <v>286</v>
      </c>
      <c r="D108" s="21" t="s">
        <v>287</v>
      </c>
      <c r="E108" s="31" t="s">
        <v>529</v>
      </c>
      <c r="F108" s="21" t="s">
        <v>289</v>
      </c>
      <c r="G108" s="31" t="s">
        <v>85</v>
      </c>
      <c r="H108" s="21" t="s">
        <v>352</v>
      </c>
      <c r="I108" s="21" t="s">
        <v>291</v>
      </c>
      <c r="J108" s="31" t="s">
        <v>530</v>
      </c>
    </row>
    <row r="109" ht="42" customHeight="1" spans="1:10">
      <c r="A109" s="174" t="s">
        <v>202</v>
      </c>
      <c r="B109" s="21" t="s">
        <v>522</v>
      </c>
      <c r="C109" s="21" t="s">
        <v>286</v>
      </c>
      <c r="D109" s="21" t="s">
        <v>287</v>
      </c>
      <c r="E109" s="31" t="s">
        <v>531</v>
      </c>
      <c r="F109" s="21" t="s">
        <v>289</v>
      </c>
      <c r="G109" s="31" t="s">
        <v>85</v>
      </c>
      <c r="H109" s="21" t="s">
        <v>352</v>
      </c>
      <c r="I109" s="21" t="s">
        <v>291</v>
      </c>
      <c r="J109" s="31" t="s">
        <v>532</v>
      </c>
    </row>
    <row r="110" ht="42" customHeight="1" spans="1:10">
      <c r="A110" s="174" t="s">
        <v>202</v>
      </c>
      <c r="B110" s="21" t="s">
        <v>522</v>
      </c>
      <c r="C110" s="21" t="s">
        <v>286</v>
      </c>
      <c r="D110" s="21" t="s">
        <v>294</v>
      </c>
      <c r="E110" s="31" t="s">
        <v>533</v>
      </c>
      <c r="F110" s="21" t="s">
        <v>296</v>
      </c>
      <c r="G110" s="31" t="s">
        <v>498</v>
      </c>
      <c r="H110" s="21" t="s">
        <v>315</v>
      </c>
      <c r="I110" s="21" t="s">
        <v>316</v>
      </c>
      <c r="J110" s="31" t="s">
        <v>534</v>
      </c>
    </row>
    <row r="111" ht="42" customHeight="1" spans="1:10">
      <c r="A111" s="174" t="s">
        <v>202</v>
      </c>
      <c r="B111" s="21" t="s">
        <v>522</v>
      </c>
      <c r="C111" s="21" t="s">
        <v>286</v>
      </c>
      <c r="D111" s="21" t="s">
        <v>300</v>
      </c>
      <c r="E111" s="31" t="s">
        <v>499</v>
      </c>
      <c r="F111" s="21" t="s">
        <v>302</v>
      </c>
      <c r="G111" s="31" t="s">
        <v>376</v>
      </c>
      <c r="H111" s="21" t="s">
        <v>304</v>
      </c>
      <c r="I111" s="21" t="s">
        <v>291</v>
      </c>
      <c r="J111" s="31" t="s">
        <v>500</v>
      </c>
    </row>
    <row r="112" ht="42" customHeight="1" spans="1:10">
      <c r="A112" s="174" t="s">
        <v>202</v>
      </c>
      <c r="B112" s="21" t="s">
        <v>522</v>
      </c>
      <c r="C112" s="21" t="s">
        <v>286</v>
      </c>
      <c r="D112" s="21" t="s">
        <v>306</v>
      </c>
      <c r="E112" s="31" t="s">
        <v>307</v>
      </c>
      <c r="F112" s="21" t="s">
        <v>302</v>
      </c>
      <c r="G112" s="31" t="s">
        <v>535</v>
      </c>
      <c r="H112" s="21" t="s">
        <v>309</v>
      </c>
      <c r="I112" s="21" t="s">
        <v>291</v>
      </c>
      <c r="J112" s="31" t="s">
        <v>379</v>
      </c>
    </row>
    <row r="113" ht="42" customHeight="1" spans="1:10">
      <c r="A113" s="174" t="s">
        <v>202</v>
      </c>
      <c r="B113" s="21" t="s">
        <v>522</v>
      </c>
      <c r="C113" s="21" t="s">
        <v>311</v>
      </c>
      <c r="D113" s="21" t="s">
        <v>312</v>
      </c>
      <c r="E113" s="31" t="s">
        <v>536</v>
      </c>
      <c r="F113" s="21" t="s">
        <v>296</v>
      </c>
      <c r="G113" s="31" t="s">
        <v>503</v>
      </c>
      <c r="H113" s="21" t="s">
        <v>315</v>
      </c>
      <c r="I113" s="21" t="s">
        <v>316</v>
      </c>
      <c r="J113" s="31" t="s">
        <v>537</v>
      </c>
    </row>
    <row r="114" ht="33.75" spans="1:10">
      <c r="A114" s="174" t="s">
        <v>202</v>
      </c>
      <c r="B114" s="21" t="s">
        <v>522</v>
      </c>
      <c r="C114" s="21" t="s">
        <v>311</v>
      </c>
      <c r="D114" s="21" t="s">
        <v>318</v>
      </c>
      <c r="E114" s="31" t="s">
        <v>502</v>
      </c>
      <c r="F114" s="21" t="s">
        <v>296</v>
      </c>
      <c r="G114" s="31" t="s">
        <v>503</v>
      </c>
      <c r="H114" s="21" t="s">
        <v>315</v>
      </c>
      <c r="I114" s="21" t="s">
        <v>316</v>
      </c>
      <c r="J114" s="31" t="s">
        <v>504</v>
      </c>
    </row>
    <row r="115" ht="42" customHeight="1" spans="1:10">
      <c r="A115" s="174" t="s">
        <v>202</v>
      </c>
      <c r="B115" s="21" t="s">
        <v>522</v>
      </c>
      <c r="C115" s="21" t="s">
        <v>311</v>
      </c>
      <c r="D115" s="21" t="s">
        <v>321</v>
      </c>
      <c r="E115" s="31" t="s">
        <v>538</v>
      </c>
      <c r="F115" s="21" t="s">
        <v>296</v>
      </c>
      <c r="G115" s="31" t="s">
        <v>506</v>
      </c>
      <c r="H115" s="21" t="s">
        <v>315</v>
      </c>
      <c r="I115" s="21" t="s">
        <v>316</v>
      </c>
      <c r="J115" s="31" t="s">
        <v>539</v>
      </c>
    </row>
    <row r="116" ht="42" customHeight="1" spans="1:10">
      <c r="A116" s="174" t="s">
        <v>202</v>
      </c>
      <c r="B116" s="21" t="s">
        <v>522</v>
      </c>
      <c r="C116" s="21" t="s">
        <v>324</v>
      </c>
      <c r="D116" s="21" t="s">
        <v>325</v>
      </c>
      <c r="E116" s="31" t="s">
        <v>325</v>
      </c>
      <c r="F116" s="21" t="s">
        <v>289</v>
      </c>
      <c r="G116" s="31" t="s">
        <v>327</v>
      </c>
      <c r="H116" s="21" t="s">
        <v>298</v>
      </c>
      <c r="I116" s="21" t="s">
        <v>291</v>
      </c>
      <c r="J116" s="31" t="s">
        <v>540</v>
      </c>
    </row>
    <row r="117" ht="42" customHeight="1" spans="1:10">
      <c r="A117" s="174" t="s">
        <v>202</v>
      </c>
      <c r="B117" s="21" t="s">
        <v>522</v>
      </c>
      <c r="C117" s="21" t="s">
        <v>324</v>
      </c>
      <c r="D117" s="21" t="s">
        <v>325</v>
      </c>
      <c r="E117" s="31" t="s">
        <v>508</v>
      </c>
      <c r="F117" s="21" t="s">
        <v>289</v>
      </c>
      <c r="G117" s="31" t="s">
        <v>327</v>
      </c>
      <c r="H117" s="21" t="s">
        <v>298</v>
      </c>
      <c r="I117" s="21" t="s">
        <v>291</v>
      </c>
      <c r="J117" s="31" t="s">
        <v>509</v>
      </c>
    </row>
    <row r="118" ht="42" customHeight="1" spans="1:10">
      <c r="A118" s="174" t="s">
        <v>259</v>
      </c>
      <c r="B118" s="21" t="s">
        <v>541</v>
      </c>
      <c r="C118" s="21" t="s">
        <v>286</v>
      </c>
      <c r="D118" s="21" t="s">
        <v>287</v>
      </c>
      <c r="E118" s="31" t="s">
        <v>542</v>
      </c>
      <c r="F118" s="21" t="s">
        <v>296</v>
      </c>
      <c r="G118" s="31" t="s">
        <v>369</v>
      </c>
      <c r="H118" s="21" t="s">
        <v>370</v>
      </c>
      <c r="I118" s="21" t="s">
        <v>291</v>
      </c>
      <c r="J118" s="31" t="s">
        <v>543</v>
      </c>
    </row>
    <row r="119" ht="42" customHeight="1" spans="1:10">
      <c r="A119" s="174" t="s">
        <v>259</v>
      </c>
      <c r="B119" s="21" t="s">
        <v>541</v>
      </c>
      <c r="C119" s="21" t="s">
        <v>286</v>
      </c>
      <c r="D119" s="21" t="s">
        <v>294</v>
      </c>
      <c r="E119" s="31" t="s">
        <v>544</v>
      </c>
      <c r="F119" s="21" t="s">
        <v>296</v>
      </c>
      <c r="G119" s="31" t="s">
        <v>297</v>
      </c>
      <c r="H119" s="21" t="s">
        <v>298</v>
      </c>
      <c r="I119" s="21" t="s">
        <v>291</v>
      </c>
      <c r="J119" s="31" t="s">
        <v>545</v>
      </c>
    </row>
    <row r="120" ht="42" customHeight="1" spans="1:10">
      <c r="A120" s="174" t="s">
        <v>259</v>
      </c>
      <c r="B120" s="21" t="s">
        <v>541</v>
      </c>
      <c r="C120" s="21" t="s">
        <v>286</v>
      </c>
      <c r="D120" s="21" t="s">
        <v>300</v>
      </c>
      <c r="E120" s="31" t="s">
        <v>546</v>
      </c>
      <c r="F120" s="21" t="s">
        <v>302</v>
      </c>
      <c r="G120" s="31" t="s">
        <v>303</v>
      </c>
      <c r="H120" s="21" t="s">
        <v>547</v>
      </c>
      <c r="I120" s="21" t="s">
        <v>291</v>
      </c>
      <c r="J120" s="31" t="s">
        <v>548</v>
      </c>
    </row>
    <row r="121" ht="42" customHeight="1" spans="1:10">
      <c r="A121" s="174" t="s">
        <v>259</v>
      </c>
      <c r="B121" s="21" t="s">
        <v>541</v>
      </c>
      <c r="C121" s="21" t="s">
        <v>286</v>
      </c>
      <c r="D121" s="21" t="s">
        <v>306</v>
      </c>
      <c r="E121" s="31" t="s">
        <v>307</v>
      </c>
      <c r="F121" s="21" t="s">
        <v>302</v>
      </c>
      <c r="G121" s="31" t="s">
        <v>549</v>
      </c>
      <c r="H121" s="21" t="s">
        <v>309</v>
      </c>
      <c r="I121" s="21" t="s">
        <v>291</v>
      </c>
      <c r="J121" s="31" t="s">
        <v>550</v>
      </c>
    </row>
    <row r="122" ht="42" customHeight="1" spans="1:10">
      <c r="A122" s="174" t="s">
        <v>259</v>
      </c>
      <c r="B122" s="21" t="s">
        <v>541</v>
      </c>
      <c r="C122" s="21" t="s">
        <v>311</v>
      </c>
      <c r="D122" s="21" t="s">
        <v>318</v>
      </c>
      <c r="E122" s="31" t="s">
        <v>551</v>
      </c>
      <c r="F122" s="21" t="s">
        <v>289</v>
      </c>
      <c r="G122" s="31" t="s">
        <v>552</v>
      </c>
      <c r="H122" s="21" t="s">
        <v>315</v>
      </c>
      <c r="I122" s="21" t="s">
        <v>316</v>
      </c>
      <c r="J122" s="31" t="s">
        <v>553</v>
      </c>
    </row>
    <row r="123" ht="42" customHeight="1" spans="1:10">
      <c r="A123" s="174" t="s">
        <v>259</v>
      </c>
      <c r="B123" s="21" t="s">
        <v>541</v>
      </c>
      <c r="C123" s="21" t="s">
        <v>311</v>
      </c>
      <c r="D123" s="21" t="s">
        <v>321</v>
      </c>
      <c r="E123" s="31" t="s">
        <v>554</v>
      </c>
      <c r="F123" s="21" t="s">
        <v>296</v>
      </c>
      <c r="G123" s="31" t="s">
        <v>555</v>
      </c>
      <c r="H123" s="21" t="s">
        <v>315</v>
      </c>
      <c r="I123" s="21" t="s">
        <v>316</v>
      </c>
      <c r="J123" s="31" t="s">
        <v>555</v>
      </c>
    </row>
    <row r="124" ht="42" customHeight="1" spans="1:10">
      <c r="A124" s="174" t="s">
        <v>259</v>
      </c>
      <c r="B124" s="21" t="s">
        <v>541</v>
      </c>
      <c r="C124" s="21" t="s">
        <v>324</v>
      </c>
      <c r="D124" s="21" t="s">
        <v>325</v>
      </c>
      <c r="E124" s="31" t="s">
        <v>325</v>
      </c>
      <c r="F124" s="21" t="s">
        <v>346</v>
      </c>
      <c r="G124" s="31" t="s">
        <v>327</v>
      </c>
      <c r="H124" s="21" t="s">
        <v>298</v>
      </c>
      <c r="I124" s="21" t="s">
        <v>291</v>
      </c>
      <c r="J124" s="31" t="s">
        <v>418</v>
      </c>
    </row>
    <row r="125" ht="42" customHeight="1" spans="1:10">
      <c r="A125" s="174" t="s">
        <v>255</v>
      </c>
      <c r="B125" s="21" t="s">
        <v>556</v>
      </c>
      <c r="C125" s="21" t="s">
        <v>286</v>
      </c>
      <c r="D125" s="21" t="s">
        <v>287</v>
      </c>
      <c r="E125" s="31" t="s">
        <v>557</v>
      </c>
      <c r="F125" s="21" t="s">
        <v>289</v>
      </c>
      <c r="G125" s="31" t="s">
        <v>369</v>
      </c>
      <c r="H125" s="21" t="s">
        <v>290</v>
      </c>
      <c r="I125" s="21" t="s">
        <v>291</v>
      </c>
      <c r="J125" s="31" t="s">
        <v>558</v>
      </c>
    </row>
    <row r="126" ht="42" customHeight="1" spans="1:10">
      <c r="A126" s="174" t="s">
        <v>255</v>
      </c>
      <c r="B126" s="21" t="s">
        <v>556</v>
      </c>
      <c r="C126" s="21" t="s">
        <v>286</v>
      </c>
      <c r="D126" s="21" t="s">
        <v>294</v>
      </c>
      <c r="E126" s="31" t="s">
        <v>559</v>
      </c>
      <c r="F126" s="21" t="s">
        <v>296</v>
      </c>
      <c r="G126" s="31" t="s">
        <v>297</v>
      </c>
      <c r="H126" s="21" t="s">
        <v>298</v>
      </c>
      <c r="I126" s="21" t="s">
        <v>291</v>
      </c>
      <c r="J126" s="31" t="s">
        <v>560</v>
      </c>
    </row>
    <row r="127" ht="42" customHeight="1" spans="1:10">
      <c r="A127" s="174" t="s">
        <v>255</v>
      </c>
      <c r="B127" s="21" t="s">
        <v>556</v>
      </c>
      <c r="C127" s="21" t="s">
        <v>286</v>
      </c>
      <c r="D127" s="21" t="s">
        <v>300</v>
      </c>
      <c r="E127" s="31" t="s">
        <v>561</v>
      </c>
      <c r="F127" s="21" t="s">
        <v>296</v>
      </c>
      <c r="G127" s="31" t="s">
        <v>562</v>
      </c>
      <c r="H127" s="21" t="s">
        <v>304</v>
      </c>
      <c r="I127" s="21" t="s">
        <v>291</v>
      </c>
      <c r="J127" s="31" t="s">
        <v>563</v>
      </c>
    </row>
    <row r="128" ht="42" customHeight="1" spans="1:10">
      <c r="A128" s="174" t="s">
        <v>255</v>
      </c>
      <c r="B128" s="21" t="s">
        <v>556</v>
      </c>
      <c r="C128" s="21" t="s">
        <v>286</v>
      </c>
      <c r="D128" s="21" t="s">
        <v>287</v>
      </c>
      <c r="E128" s="31" t="s">
        <v>307</v>
      </c>
      <c r="F128" s="21" t="s">
        <v>302</v>
      </c>
      <c r="G128" s="31" t="s">
        <v>564</v>
      </c>
      <c r="H128" s="21" t="s">
        <v>309</v>
      </c>
      <c r="I128" s="21" t="s">
        <v>291</v>
      </c>
      <c r="J128" s="31" t="s">
        <v>310</v>
      </c>
    </row>
    <row r="129" ht="42" customHeight="1" spans="1:10">
      <c r="A129" s="174" t="s">
        <v>255</v>
      </c>
      <c r="B129" s="21" t="s">
        <v>556</v>
      </c>
      <c r="C129" s="21" t="s">
        <v>311</v>
      </c>
      <c r="D129" s="21" t="s">
        <v>312</v>
      </c>
      <c r="E129" s="31" t="s">
        <v>565</v>
      </c>
      <c r="F129" s="21" t="s">
        <v>296</v>
      </c>
      <c r="G129" s="31" t="s">
        <v>566</v>
      </c>
      <c r="H129" s="21" t="s">
        <v>315</v>
      </c>
      <c r="I129" s="21" t="s">
        <v>316</v>
      </c>
      <c r="J129" s="31" t="s">
        <v>567</v>
      </c>
    </row>
    <row r="130" ht="42" customHeight="1" spans="1:10">
      <c r="A130" s="174" t="s">
        <v>255</v>
      </c>
      <c r="B130" s="21" t="s">
        <v>556</v>
      </c>
      <c r="C130" s="21" t="s">
        <v>311</v>
      </c>
      <c r="D130" s="21" t="s">
        <v>321</v>
      </c>
      <c r="E130" s="31" t="s">
        <v>568</v>
      </c>
      <c r="F130" s="21" t="s">
        <v>296</v>
      </c>
      <c r="G130" s="31" t="s">
        <v>455</v>
      </c>
      <c r="H130" s="21" t="s">
        <v>315</v>
      </c>
      <c r="I130" s="21" t="s">
        <v>316</v>
      </c>
      <c r="J130" s="31" t="s">
        <v>569</v>
      </c>
    </row>
    <row r="131" ht="42" customHeight="1" spans="1:10">
      <c r="A131" s="174" t="s">
        <v>255</v>
      </c>
      <c r="B131" s="21" t="s">
        <v>556</v>
      </c>
      <c r="C131" s="21" t="s">
        <v>324</v>
      </c>
      <c r="D131" s="21" t="s">
        <v>325</v>
      </c>
      <c r="E131" s="31" t="s">
        <v>364</v>
      </c>
      <c r="F131" s="21" t="s">
        <v>346</v>
      </c>
      <c r="G131" s="31" t="s">
        <v>327</v>
      </c>
      <c r="H131" s="21" t="s">
        <v>298</v>
      </c>
      <c r="I131" s="21" t="s">
        <v>291</v>
      </c>
      <c r="J131" s="31" t="s">
        <v>570</v>
      </c>
    </row>
    <row r="132" ht="42" customHeight="1" spans="1:10">
      <c r="A132" s="174" t="s">
        <v>247</v>
      </c>
      <c r="B132" s="21" t="s">
        <v>571</v>
      </c>
      <c r="C132" s="21" t="s">
        <v>286</v>
      </c>
      <c r="D132" s="21" t="s">
        <v>287</v>
      </c>
      <c r="E132" s="31" t="s">
        <v>572</v>
      </c>
      <c r="F132" s="21" t="s">
        <v>289</v>
      </c>
      <c r="G132" s="31" t="s">
        <v>85</v>
      </c>
      <c r="H132" s="21" t="s">
        <v>370</v>
      </c>
      <c r="I132" s="21" t="s">
        <v>291</v>
      </c>
      <c r="J132" s="31" t="s">
        <v>573</v>
      </c>
    </row>
    <row r="133" ht="67.5" spans="1:10">
      <c r="A133" s="174" t="s">
        <v>247</v>
      </c>
      <c r="B133" s="21" t="s">
        <v>571</v>
      </c>
      <c r="C133" s="21" t="s">
        <v>286</v>
      </c>
      <c r="D133" s="21" t="s">
        <v>294</v>
      </c>
      <c r="E133" s="31" t="s">
        <v>428</v>
      </c>
      <c r="F133" s="21" t="s">
        <v>289</v>
      </c>
      <c r="G133" s="31" t="s">
        <v>327</v>
      </c>
      <c r="H133" s="21" t="s">
        <v>298</v>
      </c>
      <c r="I133" s="21" t="s">
        <v>316</v>
      </c>
      <c r="J133" s="31" t="s">
        <v>574</v>
      </c>
    </row>
    <row r="134" ht="42" customHeight="1" spans="1:10">
      <c r="A134" s="174" t="s">
        <v>247</v>
      </c>
      <c r="B134" s="21" t="s">
        <v>571</v>
      </c>
      <c r="C134" s="21" t="s">
        <v>286</v>
      </c>
      <c r="D134" s="21" t="s">
        <v>300</v>
      </c>
      <c r="E134" s="31" t="s">
        <v>499</v>
      </c>
      <c r="F134" s="21" t="s">
        <v>296</v>
      </c>
      <c r="G134" s="31" t="s">
        <v>337</v>
      </c>
      <c r="H134" s="21" t="s">
        <v>304</v>
      </c>
      <c r="I134" s="21" t="s">
        <v>291</v>
      </c>
      <c r="J134" s="31" t="s">
        <v>575</v>
      </c>
    </row>
    <row r="135" ht="42" customHeight="1" spans="1:10">
      <c r="A135" s="174" t="s">
        <v>247</v>
      </c>
      <c r="B135" s="21" t="s">
        <v>571</v>
      </c>
      <c r="C135" s="21" t="s">
        <v>286</v>
      </c>
      <c r="D135" s="21" t="s">
        <v>306</v>
      </c>
      <c r="E135" s="31" t="s">
        <v>307</v>
      </c>
      <c r="F135" s="21" t="s">
        <v>302</v>
      </c>
      <c r="G135" s="31" t="s">
        <v>358</v>
      </c>
      <c r="H135" s="21" t="s">
        <v>309</v>
      </c>
      <c r="I135" s="21" t="s">
        <v>291</v>
      </c>
      <c r="J135" s="31" t="s">
        <v>379</v>
      </c>
    </row>
    <row r="136" ht="42" customHeight="1" spans="1:10">
      <c r="A136" s="174" t="s">
        <v>247</v>
      </c>
      <c r="B136" s="21" t="s">
        <v>571</v>
      </c>
      <c r="C136" s="21" t="s">
        <v>311</v>
      </c>
      <c r="D136" s="21" t="s">
        <v>312</v>
      </c>
      <c r="E136" s="31" t="s">
        <v>576</v>
      </c>
      <c r="F136" s="21" t="s">
        <v>296</v>
      </c>
      <c r="G136" s="31" t="s">
        <v>566</v>
      </c>
      <c r="H136" s="21" t="s">
        <v>315</v>
      </c>
      <c r="I136" s="21" t="s">
        <v>316</v>
      </c>
      <c r="J136" s="31" t="s">
        <v>577</v>
      </c>
    </row>
    <row r="137" ht="42" customHeight="1" spans="1:10">
      <c r="A137" s="174" t="s">
        <v>247</v>
      </c>
      <c r="B137" s="21" t="s">
        <v>571</v>
      </c>
      <c r="C137" s="21" t="s">
        <v>311</v>
      </c>
      <c r="D137" s="21" t="s">
        <v>318</v>
      </c>
      <c r="E137" s="31" t="s">
        <v>578</v>
      </c>
      <c r="F137" s="21" t="s">
        <v>296</v>
      </c>
      <c r="G137" s="31" t="s">
        <v>414</v>
      </c>
      <c r="H137" s="21" t="s">
        <v>315</v>
      </c>
      <c r="I137" s="21" t="s">
        <v>316</v>
      </c>
      <c r="J137" s="31" t="s">
        <v>579</v>
      </c>
    </row>
    <row r="138" ht="42" customHeight="1" spans="1:10">
      <c r="A138" s="174" t="s">
        <v>247</v>
      </c>
      <c r="B138" s="21" t="s">
        <v>571</v>
      </c>
      <c r="C138" s="21" t="s">
        <v>324</v>
      </c>
      <c r="D138" s="21" t="s">
        <v>325</v>
      </c>
      <c r="E138" s="31" t="s">
        <v>580</v>
      </c>
      <c r="F138" s="21" t="s">
        <v>289</v>
      </c>
      <c r="G138" s="31" t="s">
        <v>327</v>
      </c>
      <c r="H138" s="21" t="s">
        <v>298</v>
      </c>
      <c r="I138" s="21" t="s">
        <v>291</v>
      </c>
      <c r="J138" s="31" t="s">
        <v>440</v>
      </c>
    </row>
    <row r="139" ht="42" customHeight="1" spans="1:10">
      <c r="A139" s="174" t="s">
        <v>267</v>
      </c>
      <c r="B139" s="21" t="s">
        <v>581</v>
      </c>
      <c r="C139" s="21" t="s">
        <v>286</v>
      </c>
      <c r="D139" s="21" t="s">
        <v>287</v>
      </c>
      <c r="E139" s="31" t="s">
        <v>442</v>
      </c>
      <c r="F139" s="21" t="s">
        <v>289</v>
      </c>
      <c r="G139" s="31" t="s">
        <v>92</v>
      </c>
      <c r="H139" s="21" t="s">
        <v>403</v>
      </c>
      <c r="I139" s="21" t="s">
        <v>291</v>
      </c>
      <c r="J139" s="31" t="s">
        <v>443</v>
      </c>
    </row>
    <row r="140" ht="42" customHeight="1" spans="1:10">
      <c r="A140" s="174" t="s">
        <v>267</v>
      </c>
      <c r="B140" s="21" t="s">
        <v>581</v>
      </c>
      <c r="C140" s="21" t="s">
        <v>286</v>
      </c>
      <c r="D140" s="21" t="s">
        <v>294</v>
      </c>
      <c r="E140" s="31" t="s">
        <v>444</v>
      </c>
      <c r="F140" s="21" t="s">
        <v>289</v>
      </c>
      <c r="G140" s="31" t="s">
        <v>327</v>
      </c>
      <c r="H140" s="21" t="s">
        <v>298</v>
      </c>
      <c r="I140" s="21" t="s">
        <v>291</v>
      </c>
      <c r="J140" s="31" t="s">
        <v>445</v>
      </c>
    </row>
    <row r="141" ht="42" customHeight="1" spans="1:10">
      <c r="A141" s="174" t="s">
        <v>267</v>
      </c>
      <c r="B141" s="21" t="s">
        <v>581</v>
      </c>
      <c r="C141" s="21" t="s">
        <v>286</v>
      </c>
      <c r="D141" s="21" t="s">
        <v>300</v>
      </c>
      <c r="E141" s="31" t="s">
        <v>582</v>
      </c>
      <c r="F141" s="21" t="s">
        <v>296</v>
      </c>
      <c r="G141" s="31" t="s">
        <v>376</v>
      </c>
      <c r="H141" s="21" t="s">
        <v>304</v>
      </c>
      <c r="I141" s="21" t="s">
        <v>291</v>
      </c>
      <c r="J141" s="31" t="s">
        <v>583</v>
      </c>
    </row>
    <row r="142" ht="42" customHeight="1" spans="1:10">
      <c r="A142" s="174" t="s">
        <v>267</v>
      </c>
      <c r="B142" s="21" t="s">
        <v>581</v>
      </c>
      <c r="C142" s="21" t="s">
        <v>286</v>
      </c>
      <c r="D142" s="21" t="s">
        <v>306</v>
      </c>
      <c r="E142" s="31" t="s">
        <v>307</v>
      </c>
      <c r="F142" s="21" t="s">
        <v>302</v>
      </c>
      <c r="G142" s="31">
        <v>6000000</v>
      </c>
      <c r="H142" s="21" t="s">
        <v>309</v>
      </c>
      <c r="I142" s="21" t="s">
        <v>291</v>
      </c>
      <c r="J142" s="31" t="s">
        <v>379</v>
      </c>
    </row>
    <row r="143" ht="42" customHeight="1" spans="1:10">
      <c r="A143" s="174" t="s">
        <v>267</v>
      </c>
      <c r="B143" s="21" t="s">
        <v>581</v>
      </c>
      <c r="C143" s="21" t="s">
        <v>311</v>
      </c>
      <c r="D143" s="21" t="s">
        <v>318</v>
      </c>
      <c r="E143" s="31" t="s">
        <v>454</v>
      </c>
      <c r="F143" s="21" t="s">
        <v>296</v>
      </c>
      <c r="G143" s="31" t="s">
        <v>455</v>
      </c>
      <c r="H143" s="21" t="s">
        <v>315</v>
      </c>
      <c r="I143" s="21" t="s">
        <v>291</v>
      </c>
      <c r="J143" s="31" t="s">
        <v>584</v>
      </c>
    </row>
    <row r="144" ht="42" customHeight="1" spans="1:10">
      <c r="A144" s="174" t="s">
        <v>267</v>
      </c>
      <c r="B144" s="21" t="s">
        <v>581</v>
      </c>
      <c r="C144" s="21" t="s">
        <v>311</v>
      </c>
      <c r="D144" s="21" t="s">
        <v>321</v>
      </c>
      <c r="E144" s="31" t="s">
        <v>482</v>
      </c>
      <c r="F144" s="21" t="s">
        <v>296</v>
      </c>
      <c r="G144" s="31" t="s">
        <v>585</v>
      </c>
      <c r="H144" s="21" t="s">
        <v>315</v>
      </c>
      <c r="I144" s="21" t="s">
        <v>316</v>
      </c>
      <c r="J144" s="31" t="s">
        <v>586</v>
      </c>
    </row>
    <row r="145" ht="101.25" spans="1:10">
      <c r="A145" s="174" t="s">
        <v>267</v>
      </c>
      <c r="B145" s="21" t="s">
        <v>581</v>
      </c>
      <c r="C145" s="21" t="s">
        <v>324</v>
      </c>
      <c r="D145" s="21" t="s">
        <v>325</v>
      </c>
      <c r="E145" s="31" t="s">
        <v>457</v>
      </c>
      <c r="F145" s="21" t="s">
        <v>289</v>
      </c>
      <c r="G145" s="31" t="s">
        <v>386</v>
      </c>
      <c r="H145" s="21" t="s">
        <v>298</v>
      </c>
      <c r="I145" s="21" t="s">
        <v>291</v>
      </c>
      <c r="J145" s="31" t="s">
        <v>587</v>
      </c>
    </row>
    <row r="146" ht="42" customHeight="1" spans="1:10">
      <c r="A146" s="174" t="s">
        <v>265</v>
      </c>
      <c r="B146" s="21" t="s">
        <v>588</v>
      </c>
      <c r="C146" s="21" t="s">
        <v>286</v>
      </c>
      <c r="D146" s="21" t="s">
        <v>287</v>
      </c>
      <c r="E146" s="31" t="s">
        <v>589</v>
      </c>
      <c r="F146" s="21" t="s">
        <v>289</v>
      </c>
      <c r="G146" s="31" t="s">
        <v>369</v>
      </c>
      <c r="H146" s="21" t="s">
        <v>370</v>
      </c>
      <c r="I146" s="21" t="s">
        <v>291</v>
      </c>
      <c r="J146" s="31" t="s">
        <v>590</v>
      </c>
    </row>
    <row r="147" ht="42" customHeight="1" spans="1:10">
      <c r="A147" s="174" t="s">
        <v>265</v>
      </c>
      <c r="B147" s="21" t="s">
        <v>588</v>
      </c>
      <c r="C147" s="21" t="s">
        <v>286</v>
      </c>
      <c r="D147" s="21" t="s">
        <v>294</v>
      </c>
      <c r="E147" s="31" t="s">
        <v>591</v>
      </c>
      <c r="F147" s="21" t="s">
        <v>296</v>
      </c>
      <c r="G147" s="31" t="s">
        <v>592</v>
      </c>
      <c r="H147" s="21" t="s">
        <v>315</v>
      </c>
      <c r="I147" s="21" t="s">
        <v>316</v>
      </c>
      <c r="J147" s="31" t="s">
        <v>593</v>
      </c>
    </row>
    <row r="148" ht="42" customHeight="1" spans="1:10">
      <c r="A148" s="174" t="s">
        <v>265</v>
      </c>
      <c r="B148" s="21" t="s">
        <v>588</v>
      </c>
      <c r="C148" s="21" t="s">
        <v>286</v>
      </c>
      <c r="D148" s="21" t="s">
        <v>300</v>
      </c>
      <c r="E148" s="31" t="s">
        <v>375</v>
      </c>
      <c r="F148" s="21" t="s">
        <v>296</v>
      </c>
      <c r="G148" s="31" t="s">
        <v>376</v>
      </c>
      <c r="H148" s="21" t="s">
        <v>304</v>
      </c>
      <c r="I148" s="21" t="s">
        <v>291</v>
      </c>
      <c r="J148" s="31" t="s">
        <v>594</v>
      </c>
    </row>
    <row r="149" ht="42" customHeight="1" spans="1:10">
      <c r="A149" s="174" t="s">
        <v>265</v>
      </c>
      <c r="B149" s="21" t="s">
        <v>588</v>
      </c>
      <c r="C149" s="21" t="s">
        <v>286</v>
      </c>
      <c r="D149" s="21" t="s">
        <v>306</v>
      </c>
      <c r="E149" s="31" t="s">
        <v>307</v>
      </c>
      <c r="F149" s="21" t="s">
        <v>302</v>
      </c>
      <c r="G149" s="31" t="s">
        <v>595</v>
      </c>
      <c r="H149" s="21" t="s">
        <v>309</v>
      </c>
      <c r="I149" s="21" t="s">
        <v>291</v>
      </c>
      <c r="J149" s="31" t="s">
        <v>310</v>
      </c>
    </row>
    <row r="150" ht="42" customHeight="1" spans="1:10">
      <c r="A150" s="174" t="s">
        <v>265</v>
      </c>
      <c r="B150" s="21" t="s">
        <v>588</v>
      </c>
      <c r="C150" s="21" t="s">
        <v>311</v>
      </c>
      <c r="D150" s="21" t="s">
        <v>312</v>
      </c>
      <c r="E150" s="31" t="s">
        <v>596</v>
      </c>
      <c r="F150" s="21" t="s">
        <v>289</v>
      </c>
      <c r="G150" s="31" t="s">
        <v>297</v>
      </c>
      <c r="H150" s="21" t="s">
        <v>597</v>
      </c>
      <c r="I150" s="21" t="s">
        <v>291</v>
      </c>
      <c r="J150" s="31" t="s">
        <v>598</v>
      </c>
    </row>
    <row r="151" ht="42" customHeight="1" spans="1:10">
      <c r="A151" s="174" t="s">
        <v>265</v>
      </c>
      <c r="B151" s="21" t="s">
        <v>588</v>
      </c>
      <c r="C151" s="21" t="s">
        <v>324</v>
      </c>
      <c r="D151" s="21" t="s">
        <v>325</v>
      </c>
      <c r="E151" s="31" t="s">
        <v>325</v>
      </c>
      <c r="F151" s="21" t="s">
        <v>346</v>
      </c>
      <c r="G151" s="31" t="s">
        <v>327</v>
      </c>
      <c r="H151" s="21" t="s">
        <v>298</v>
      </c>
      <c r="I151" s="21" t="s">
        <v>291</v>
      </c>
      <c r="J151" s="31" t="s">
        <v>418</v>
      </c>
    </row>
    <row r="152" ht="42" customHeight="1" spans="1:10">
      <c r="A152" s="174" t="s">
        <v>271</v>
      </c>
      <c r="B152" s="21" t="s">
        <v>599</v>
      </c>
      <c r="C152" s="21" t="s">
        <v>286</v>
      </c>
      <c r="D152" s="21" t="s">
        <v>287</v>
      </c>
      <c r="E152" s="31" t="s">
        <v>600</v>
      </c>
      <c r="F152" s="21" t="s">
        <v>289</v>
      </c>
      <c r="G152" s="31" t="s">
        <v>369</v>
      </c>
      <c r="H152" s="21" t="s">
        <v>290</v>
      </c>
      <c r="I152" s="21" t="s">
        <v>291</v>
      </c>
      <c r="J152" s="31" t="s">
        <v>601</v>
      </c>
    </row>
    <row r="153" ht="42" customHeight="1" spans="1:10">
      <c r="A153" s="174" t="s">
        <v>271</v>
      </c>
      <c r="B153" s="21" t="s">
        <v>599</v>
      </c>
      <c r="C153" s="21" t="s">
        <v>286</v>
      </c>
      <c r="D153" s="21" t="s">
        <v>294</v>
      </c>
      <c r="E153" s="31" t="s">
        <v>602</v>
      </c>
      <c r="F153" s="21" t="s">
        <v>296</v>
      </c>
      <c r="G153" s="31" t="s">
        <v>603</v>
      </c>
      <c r="H153" s="21" t="s">
        <v>315</v>
      </c>
      <c r="I153" s="21" t="s">
        <v>316</v>
      </c>
      <c r="J153" s="31" t="s">
        <v>602</v>
      </c>
    </row>
    <row r="154" ht="42" customHeight="1" spans="1:10">
      <c r="A154" s="174" t="s">
        <v>271</v>
      </c>
      <c r="B154" s="21" t="s">
        <v>599</v>
      </c>
      <c r="C154" s="21" t="s">
        <v>286</v>
      </c>
      <c r="D154" s="21" t="s">
        <v>300</v>
      </c>
      <c r="E154" s="31" t="s">
        <v>604</v>
      </c>
      <c r="F154" s="21" t="s">
        <v>296</v>
      </c>
      <c r="G154" s="31" t="s">
        <v>605</v>
      </c>
      <c r="H154" s="21" t="s">
        <v>304</v>
      </c>
      <c r="I154" s="21" t="s">
        <v>291</v>
      </c>
      <c r="J154" s="31" t="s">
        <v>606</v>
      </c>
    </row>
    <row r="155" ht="42" customHeight="1" spans="1:10">
      <c r="A155" s="174" t="s">
        <v>271</v>
      </c>
      <c r="B155" s="21" t="s">
        <v>599</v>
      </c>
      <c r="C155" s="21" t="s">
        <v>286</v>
      </c>
      <c r="D155" s="21" t="s">
        <v>306</v>
      </c>
      <c r="E155" s="31" t="s">
        <v>307</v>
      </c>
      <c r="F155" s="21" t="s">
        <v>302</v>
      </c>
      <c r="G155" s="31" t="s">
        <v>358</v>
      </c>
      <c r="H155" s="21" t="s">
        <v>309</v>
      </c>
      <c r="I155" s="21" t="s">
        <v>291</v>
      </c>
      <c r="J155" s="31" t="s">
        <v>607</v>
      </c>
    </row>
    <row r="156" ht="42" customHeight="1" spans="1:10">
      <c r="A156" s="174" t="s">
        <v>271</v>
      </c>
      <c r="B156" s="21" t="s">
        <v>599</v>
      </c>
      <c r="C156" s="21" t="s">
        <v>311</v>
      </c>
      <c r="D156" s="21" t="s">
        <v>318</v>
      </c>
      <c r="E156" s="31" t="s">
        <v>608</v>
      </c>
      <c r="F156" s="21" t="s">
        <v>296</v>
      </c>
      <c r="G156" s="31" t="s">
        <v>503</v>
      </c>
      <c r="H156" s="21" t="s">
        <v>315</v>
      </c>
      <c r="I156" s="21" t="s">
        <v>316</v>
      </c>
      <c r="J156" s="31" t="s">
        <v>608</v>
      </c>
    </row>
    <row r="157" ht="42" customHeight="1" spans="1:10">
      <c r="A157" s="174" t="s">
        <v>271</v>
      </c>
      <c r="B157" s="21" t="s">
        <v>599</v>
      </c>
      <c r="C157" s="21" t="s">
        <v>311</v>
      </c>
      <c r="D157" s="21" t="s">
        <v>318</v>
      </c>
      <c r="E157" s="31" t="s">
        <v>609</v>
      </c>
      <c r="F157" s="21" t="s">
        <v>296</v>
      </c>
      <c r="G157" s="31" t="s">
        <v>610</v>
      </c>
      <c r="H157" s="21" t="s">
        <v>315</v>
      </c>
      <c r="I157" s="21" t="s">
        <v>316</v>
      </c>
      <c r="J157" s="31" t="s">
        <v>609</v>
      </c>
    </row>
    <row r="158" ht="42" customHeight="1" spans="1:10">
      <c r="A158" s="174" t="s">
        <v>271</v>
      </c>
      <c r="B158" s="21" t="s">
        <v>599</v>
      </c>
      <c r="C158" s="21" t="s">
        <v>311</v>
      </c>
      <c r="D158" s="21" t="s">
        <v>321</v>
      </c>
      <c r="E158" s="31" t="s">
        <v>611</v>
      </c>
      <c r="F158" s="21" t="s">
        <v>296</v>
      </c>
      <c r="G158" s="31" t="s">
        <v>612</v>
      </c>
      <c r="H158" s="21" t="s">
        <v>315</v>
      </c>
      <c r="I158" s="21" t="s">
        <v>316</v>
      </c>
      <c r="J158" s="31" t="s">
        <v>611</v>
      </c>
    </row>
    <row r="159" ht="42" customHeight="1" spans="1:10">
      <c r="A159" s="174" t="s">
        <v>271</v>
      </c>
      <c r="B159" s="21" t="s">
        <v>599</v>
      </c>
      <c r="C159" s="21" t="s">
        <v>324</v>
      </c>
      <c r="D159" s="21" t="s">
        <v>325</v>
      </c>
      <c r="E159" s="31" t="s">
        <v>613</v>
      </c>
      <c r="F159" s="21" t="s">
        <v>346</v>
      </c>
      <c r="G159" s="31" t="s">
        <v>327</v>
      </c>
      <c r="H159" s="21" t="s">
        <v>298</v>
      </c>
      <c r="I159" s="21" t="s">
        <v>291</v>
      </c>
      <c r="J159" s="31" t="s">
        <v>614</v>
      </c>
    </row>
    <row r="160" ht="42" customHeight="1" spans="1:10">
      <c r="A160" s="174" t="s">
        <v>269</v>
      </c>
      <c r="B160" s="21" t="s">
        <v>615</v>
      </c>
      <c r="C160" s="21" t="s">
        <v>286</v>
      </c>
      <c r="D160" s="21" t="s">
        <v>287</v>
      </c>
      <c r="E160" s="31" t="s">
        <v>557</v>
      </c>
      <c r="F160" s="21" t="s">
        <v>296</v>
      </c>
      <c r="G160" s="31" t="s">
        <v>369</v>
      </c>
      <c r="H160" s="21" t="s">
        <v>290</v>
      </c>
      <c r="I160" s="21" t="s">
        <v>291</v>
      </c>
      <c r="J160" s="31" t="s">
        <v>616</v>
      </c>
    </row>
    <row r="161" ht="42" customHeight="1" spans="1:10">
      <c r="A161" s="174" t="s">
        <v>269</v>
      </c>
      <c r="B161" s="21" t="s">
        <v>615</v>
      </c>
      <c r="C161" s="21" t="s">
        <v>286</v>
      </c>
      <c r="D161" s="21" t="s">
        <v>287</v>
      </c>
      <c r="E161" s="31" t="s">
        <v>617</v>
      </c>
      <c r="F161" s="21" t="s">
        <v>289</v>
      </c>
      <c r="G161" s="31" t="s">
        <v>86</v>
      </c>
      <c r="H161" s="21" t="s">
        <v>370</v>
      </c>
      <c r="I161" s="21" t="s">
        <v>291</v>
      </c>
      <c r="J161" s="31" t="s">
        <v>618</v>
      </c>
    </row>
    <row r="162" ht="42" customHeight="1" spans="1:10">
      <c r="A162" s="174" t="s">
        <v>269</v>
      </c>
      <c r="B162" s="21" t="s">
        <v>615</v>
      </c>
      <c r="C162" s="21" t="s">
        <v>286</v>
      </c>
      <c r="D162" s="21" t="s">
        <v>294</v>
      </c>
      <c r="E162" s="31" t="s">
        <v>619</v>
      </c>
      <c r="F162" s="21" t="s">
        <v>296</v>
      </c>
      <c r="G162" s="31" t="s">
        <v>620</v>
      </c>
      <c r="H162" s="21" t="s">
        <v>315</v>
      </c>
      <c r="I162" s="21" t="s">
        <v>316</v>
      </c>
      <c r="J162" s="31" t="s">
        <v>621</v>
      </c>
    </row>
    <row r="163" ht="42" customHeight="1" spans="1:10">
      <c r="A163" s="174" t="s">
        <v>269</v>
      </c>
      <c r="B163" s="21" t="s">
        <v>615</v>
      </c>
      <c r="C163" s="21" t="s">
        <v>286</v>
      </c>
      <c r="D163" s="21" t="s">
        <v>300</v>
      </c>
      <c r="E163" s="31" t="s">
        <v>499</v>
      </c>
      <c r="F163" s="21" t="s">
        <v>296</v>
      </c>
      <c r="G163" s="31" t="s">
        <v>622</v>
      </c>
      <c r="H163" s="21" t="s">
        <v>304</v>
      </c>
      <c r="I163" s="21" t="s">
        <v>291</v>
      </c>
      <c r="J163" s="31" t="s">
        <v>623</v>
      </c>
    </row>
    <row r="164" ht="42" customHeight="1" spans="1:10">
      <c r="A164" s="174" t="s">
        <v>269</v>
      </c>
      <c r="B164" s="21" t="s">
        <v>615</v>
      </c>
      <c r="C164" s="21" t="s">
        <v>286</v>
      </c>
      <c r="D164" s="21" t="s">
        <v>306</v>
      </c>
      <c r="E164" s="31" t="s">
        <v>307</v>
      </c>
      <c r="F164" s="21" t="s">
        <v>302</v>
      </c>
      <c r="G164" s="31" t="s">
        <v>624</v>
      </c>
      <c r="H164" s="21" t="s">
        <v>309</v>
      </c>
      <c r="I164" s="21" t="s">
        <v>291</v>
      </c>
      <c r="J164" s="31" t="s">
        <v>379</v>
      </c>
    </row>
    <row r="165" ht="42" customHeight="1" spans="1:10">
      <c r="A165" s="174" t="s">
        <v>269</v>
      </c>
      <c r="B165" s="21" t="s">
        <v>615</v>
      </c>
      <c r="C165" s="21" t="s">
        <v>311</v>
      </c>
      <c r="D165" s="21" t="s">
        <v>312</v>
      </c>
      <c r="E165" s="31" t="s">
        <v>625</v>
      </c>
      <c r="F165" s="21" t="s">
        <v>296</v>
      </c>
      <c r="G165" s="31" t="s">
        <v>626</v>
      </c>
      <c r="H165" s="21" t="s">
        <v>315</v>
      </c>
      <c r="I165" s="21" t="s">
        <v>316</v>
      </c>
      <c r="J165" s="31" t="s">
        <v>627</v>
      </c>
    </row>
    <row r="166" ht="42" customHeight="1" spans="1:10">
      <c r="A166" s="174" t="s">
        <v>269</v>
      </c>
      <c r="B166" s="21" t="s">
        <v>615</v>
      </c>
      <c r="C166" s="21" t="s">
        <v>311</v>
      </c>
      <c r="D166" s="21" t="s">
        <v>318</v>
      </c>
      <c r="E166" s="31" t="s">
        <v>628</v>
      </c>
      <c r="F166" s="21" t="s">
        <v>296</v>
      </c>
      <c r="G166" s="31" t="s">
        <v>381</v>
      </c>
      <c r="H166" s="21" t="s">
        <v>315</v>
      </c>
      <c r="I166" s="21" t="s">
        <v>316</v>
      </c>
      <c r="J166" s="31" t="s">
        <v>629</v>
      </c>
    </row>
    <row r="167" ht="42" customHeight="1" spans="1:10">
      <c r="A167" s="174" t="s">
        <v>269</v>
      </c>
      <c r="B167" s="21" t="s">
        <v>615</v>
      </c>
      <c r="C167" s="21" t="s">
        <v>324</v>
      </c>
      <c r="D167" s="21" t="s">
        <v>325</v>
      </c>
      <c r="E167" s="31" t="s">
        <v>630</v>
      </c>
      <c r="F167" s="21" t="s">
        <v>289</v>
      </c>
      <c r="G167" s="31" t="s">
        <v>327</v>
      </c>
      <c r="H167" s="21" t="s">
        <v>298</v>
      </c>
      <c r="I167" s="21" t="s">
        <v>291</v>
      </c>
      <c r="J167" s="31" t="s">
        <v>631</v>
      </c>
    </row>
    <row r="168" ht="42" customHeight="1" spans="1:10">
      <c r="A168" s="174" t="s">
        <v>243</v>
      </c>
      <c r="B168" s="21" t="s">
        <v>632</v>
      </c>
      <c r="C168" s="21" t="s">
        <v>286</v>
      </c>
      <c r="D168" s="21" t="s">
        <v>287</v>
      </c>
      <c r="E168" s="31" t="s">
        <v>633</v>
      </c>
      <c r="F168" s="21" t="s">
        <v>346</v>
      </c>
      <c r="G168" s="31" t="s">
        <v>94</v>
      </c>
      <c r="H168" s="21" t="s">
        <v>403</v>
      </c>
      <c r="I168" s="21" t="s">
        <v>291</v>
      </c>
      <c r="J168" s="31" t="s">
        <v>634</v>
      </c>
    </row>
    <row r="169" ht="42" customHeight="1" spans="1:10">
      <c r="A169" s="174" t="s">
        <v>243</v>
      </c>
      <c r="B169" s="21" t="s">
        <v>632</v>
      </c>
      <c r="C169" s="21" t="s">
        <v>286</v>
      </c>
      <c r="D169" s="21" t="s">
        <v>287</v>
      </c>
      <c r="E169" s="31" t="s">
        <v>635</v>
      </c>
      <c r="F169" s="21" t="s">
        <v>346</v>
      </c>
      <c r="G169" s="31" t="s">
        <v>636</v>
      </c>
      <c r="H169" s="21" t="s">
        <v>637</v>
      </c>
      <c r="I169" s="21" t="s">
        <v>291</v>
      </c>
      <c r="J169" s="31" t="s">
        <v>638</v>
      </c>
    </row>
    <row r="170" ht="42" customHeight="1" spans="1:10">
      <c r="A170" s="174" t="s">
        <v>243</v>
      </c>
      <c r="B170" s="21" t="s">
        <v>632</v>
      </c>
      <c r="C170" s="21" t="s">
        <v>286</v>
      </c>
      <c r="D170" s="21" t="s">
        <v>287</v>
      </c>
      <c r="E170" s="31" t="s">
        <v>639</v>
      </c>
      <c r="F170" s="21" t="s">
        <v>346</v>
      </c>
      <c r="G170" s="31" t="s">
        <v>92</v>
      </c>
      <c r="H170" s="21" t="s">
        <v>331</v>
      </c>
      <c r="I170" s="21" t="s">
        <v>291</v>
      </c>
      <c r="J170" s="31" t="s">
        <v>640</v>
      </c>
    </row>
    <row r="171" ht="42" customHeight="1" spans="1:10">
      <c r="A171" s="174" t="s">
        <v>243</v>
      </c>
      <c r="B171" s="21" t="s">
        <v>632</v>
      </c>
      <c r="C171" s="21" t="s">
        <v>286</v>
      </c>
      <c r="D171" s="21" t="s">
        <v>294</v>
      </c>
      <c r="E171" s="31" t="s">
        <v>641</v>
      </c>
      <c r="F171" s="21" t="s">
        <v>296</v>
      </c>
      <c r="G171" s="31" t="s">
        <v>297</v>
      </c>
      <c r="H171" s="21" t="s">
        <v>298</v>
      </c>
      <c r="I171" s="21" t="s">
        <v>291</v>
      </c>
      <c r="J171" s="31" t="s">
        <v>642</v>
      </c>
    </row>
    <row r="172" ht="42" customHeight="1" spans="1:10">
      <c r="A172" s="174" t="s">
        <v>243</v>
      </c>
      <c r="B172" s="21" t="s">
        <v>632</v>
      </c>
      <c r="C172" s="21" t="s">
        <v>286</v>
      </c>
      <c r="D172" s="21" t="s">
        <v>300</v>
      </c>
      <c r="E172" s="31" t="s">
        <v>643</v>
      </c>
      <c r="F172" s="21" t="s">
        <v>296</v>
      </c>
      <c r="G172" s="31" t="s">
        <v>644</v>
      </c>
      <c r="H172" s="21" t="s">
        <v>645</v>
      </c>
      <c r="I172" s="21" t="s">
        <v>291</v>
      </c>
      <c r="J172" s="31" t="s">
        <v>646</v>
      </c>
    </row>
    <row r="173" ht="42" customHeight="1" spans="1:10">
      <c r="A173" s="174" t="s">
        <v>243</v>
      </c>
      <c r="B173" s="21" t="s">
        <v>632</v>
      </c>
      <c r="C173" s="21" t="s">
        <v>286</v>
      </c>
      <c r="D173" s="21" t="s">
        <v>300</v>
      </c>
      <c r="E173" s="31" t="s">
        <v>647</v>
      </c>
      <c r="F173" s="21" t="s">
        <v>296</v>
      </c>
      <c r="G173" s="31" t="s">
        <v>648</v>
      </c>
      <c r="H173" s="21" t="s">
        <v>645</v>
      </c>
      <c r="I173" s="21" t="s">
        <v>291</v>
      </c>
      <c r="J173" s="31" t="s">
        <v>649</v>
      </c>
    </row>
    <row r="174" ht="42" customHeight="1" spans="1:10">
      <c r="A174" s="174" t="s">
        <v>243</v>
      </c>
      <c r="B174" s="21" t="s">
        <v>632</v>
      </c>
      <c r="C174" s="21" t="s">
        <v>286</v>
      </c>
      <c r="D174" s="21" t="s">
        <v>306</v>
      </c>
      <c r="E174" s="31" t="s">
        <v>307</v>
      </c>
      <c r="F174" s="21" t="s">
        <v>302</v>
      </c>
      <c r="G174" s="31" t="s">
        <v>650</v>
      </c>
      <c r="H174" s="21" t="s">
        <v>309</v>
      </c>
      <c r="I174" s="21" t="s">
        <v>291</v>
      </c>
      <c r="J174" s="31" t="s">
        <v>651</v>
      </c>
    </row>
    <row r="175" ht="42" customHeight="1" spans="1:10">
      <c r="A175" s="174" t="s">
        <v>243</v>
      </c>
      <c r="B175" s="21" t="s">
        <v>632</v>
      </c>
      <c r="C175" s="21" t="s">
        <v>311</v>
      </c>
      <c r="D175" s="21" t="s">
        <v>312</v>
      </c>
      <c r="E175" s="31" t="s">
        <v>652</v>
      </c>
      <c r="F175" s="21" t="s">
        <v>296</v>
      </c>
      <c r="G175" s="31" t="s">
        <v>314</v>
      </c>
      <c r="H175" s="21" t="s">
        <v>315</v>
      </c>
      <c r="I175" s="21" t="s">
        <v>316</v>
      </c>
      <c r="J175" s="31" t="s">
        <v>652</v>
      </c>
    </row>
    <row r="176" ht="42" customHeight="1" spans="1:10">
      <c r="A176" s="174" t="s">
        <v>243</v>
      </c>
      <c r="B176" s="21" t="s">
        <v>632</v>
      </c>
      <c r="C176" s="21" t="s">
        <v>311</v>
      </c>
      <c r="D176" s="21" t="s">
        <v>318</v>
      </c>
      <c r="E176" s="31" t="s">
        <v>653</v>
      </c>
      <c r="F176" s="21" t="s">
        <v>296</v>
      </c>
      <c r="G176" s="31" t="s">
        <v>654</v>
      </c>
      <c r="H176" s="21" t="s">
        <v>315</v>
      </c>
      <c r="I176" s="21" t="s">
        <v>316</v>
      </c>
      <c r="J176" s="31" t="s">
        <v>653</v>
      </c>
    </row>
    <row r="177" ht="42" customHeight="1" spans="1:10">
      <c r="A177" s="174" t="s">
        <v>243</v>
      </c>
      <c r="B177" s="21" t="s">
        <v>632</v>
      </c>
      <c r="C177" s="21" t="s">
        <v>311</v>
      </c>
      <c r="D177" s="21" t="s">
        <v>321</v>
      </c>
      <c r="E177" s="31" t="s">
        <v>655</v>
      </c>
      <c r="F177" s="21" t="s">
        <v>296</v>
      </c>
      <c r="G177" s="31" t="s">
        <v>656</v>
      </c>
      <c r="H177" s="21" t="s">
        <v>315</v>
      </c>
      <c r="I177" s="21" t="s">
        <v>316</v>
      </c>
      <c r="J177" s="31" t="s">
        <v>655</v>
      </c>
    </row>
    <row r="178" ht="42" customHeight="1" spans="1:10">
      <c r="A178" s="174" t="s">
        <v>243</v>
      </c>
      <c r="B178" s="21" t="s">
        <v>632</v>
      </c>
      <c r="C178" s="21" t="s">
        <v>324</v>
      </c>
      <c r="D178" s="21" t="s">
        <v>325</v>
      </c>
      <c r="E178" s="31" t="s">
        <v>657</v>
      </c>
      <c r="F178" s="21" t="s">
        <v>346</v>
      </c>
      <c r="G178" s="31" t="s">
        <v>327</v>
      </c>
      <c r="H178" s="21" t="s">
        <v>298</v>
      </c>
      <c r="I178" s="21" t="s">
        <v>291</v>
      </c>
      <c r="J178" s="31" t="s">
        <v>657</v>
      </c>
    </row>
    <row r="179" ht="42" customHeight="1" spans="1:10">
      <c r="A179" s="174" t="s">
        <v>249</v>
      </c>
      <c r="B179" s="21" t="s">
        <v>658</v>
      </c>
      <c r="C179" s="21" t="s">
        <v>286</v>
      </c>
      <c r="D179" s="21" t="s">
        <v>287</v>
      </c>
      <c r="E179" s="31" t="s">
        <v>659</v>
      </c>
      <c r="F179" s="21" t="s">
        <v>289</v>
      </c>
      <c r="G179" s="31" t="s">
        <v>369</v>
      </c>
      <c r="H179" s="21" t="s">
        <v>370</v>
      </c>
      <c r="I179" s="21" t="s">
        <v>291</v>
      </c>
      <c r="J179" s="31" t="s">
        <v>660</v>
      </c>
    </row>
    <row r="180" ht="42" customHeight="1" spans="1:10">
      <c r="A180" s="174" t="s">
        <v>249</v>
      </c>
      <c r="B180" s="21" t="s">
        <v>658</v>
      </c>
      <c r="C180" s="21" t="s">
        <v>286</v>
      </c>
      <c r="D180" s="21" t="s">
        <v>294</v>
      </c>
      <c r="E180" s="31" t="s">
        <v>661</v>
      </c>
      <c r="F180" s="21" t="s">
        <v>296</v>
      </c>
      <c r="G180" s="31" t="s">
        <v>662</v>
      </c>
      <c r="H180" s="21" t="s">
        <v>315</v>
      </c>
      <c r="I180" s="21" t="s">
        <v>316</v>
      </c>
      <c r="J180" s="31" t="s">
        <v>663</v>
      </c>
    </row>
    <row r="181" ht="42" customHeight="1" spans="1:10">
      <c r="A181" s="174" t="s">
        <v>249</v>
      </c>
      <c r="B181" s="21" t="s">
        <v>658</v>
      </c>
      <c r="C181" s="21" t="s">
        <v>286</v>
      </c>
      <c r="D181" s="21" t="s">
        <v>300</v>
      </c>
      <c r="E181" s="31" t="s">
        <v>664</v>
      </c>
      <c r="F181" s="21" t="s">
        <v>302</v>
      </c>
      <c r="G181" s="31" t="s">
        <v>665</v>
      </c>
      <c r="H181" s="21" t="s">
        <v>666</v>
      </c>
      <c r="I181" s="21" t="s">
        <v>291</v>
      </c>
      <c r="J181" s="31" t="s">
        <v>667</v>
      </c>
    </row>
    <row r="182" ht="42" customHeight="1" spans="1:10">
      <c r="A182" s="174" t="s">
        <v>249</v>
      </c>
      <c r="B182" s="21" t="s">
        <v>658</v>
      </c>
      <c r="C182" s="21" t="s">
        <v>286</v>
      </c>
      <c r="D182" s="21" t="s">
        <v>306</v>
      </c>
      <c r="E182" s="31" t="s">
        <v>307</v>
      </c>
      <c r="F182" s="21" t="s">
        <v>302</v>
      </c>
      <c r="G182" s="31" t="s">
        <v>339</v>
      </c>
      <c r="H182" s="21" t="s">
        <v>309</v>
      </c>
      <c r="I182" s="21" t="s">
        <v>291</v>
      </c>
      <c r="J182" s="31" t="s">
        <v>379</v>
      </c>
    </row>
    <row r="183" ht="42" customHeight="1" spans="1:10">
      <c r="A183" s="174" t="s">
        <v>249</v>
      </c>
      <c r="B183" s="21" t="s">
        <v>658</v>
      </c>
      <c r="C183" s="21" t="s">
        <v>311</v>
      </c>
      <c r="D183" s="21" t="s">
        <v>318</v>
      </c>
      <c r="E183" s="31" t="s">
        <v>668</v>
      </c>
      <c r="F183" s="21" t="s">
        <v>296</v>
      </c>
      <c r="G183" s="31" t="s">
        <v>314</v>
      </c>
      <c r="H183" s="21" t="s">
        <v>315</v>
      </c>
      <c r="I183" s="21" t="s">
        <v>316</v>
      </c>
      <c r="J183" s="31" t="s">
        <v>669</v>
      </c>
    </row>
    <row r="184" ht="42" customHeight="1" spans="1:10">
      <c r="A184" s="174" t="s">
        <v>249</v>
      </c>
      <c r="B184" s="21" t="s">
        <v>658</v>
      </c>
      <c r="C184" s="21" t="s">
        <v>311</v>
      </c>
      <c r="D184" s="21" t="s">
        <v>321</v>
      </c>
      <c r="E184" s="31" t="s">
        <v>670</v>
      </c>
      <c r="F184" s="21" t="s">
        <v>296</v>
      </c>
      <c r="G184" s="31" t="s">
        <v>671</v>
      </c>
      <c r="H184" s="21" t="s">
        <v>315</v>
      </c>
      <c r="I184" s="21" t="s">
        <v>316</v>
      </c>
      <c r="J184" s="31" t="s">
        <v>672</v>
      </c>
    </row>
    <row r="185" ht="42" customHeight="1" spans="1:10">
      <c r="A185" s="174" t="s">
        <v>249</v>
      </c>
      <c r="B185" s="21" t="s">
        <v>658</v>
      </c>
      <c r="C185" s="21" t="s">
        <v>324</v>
      </c>
      <c r="D185" s="21" t="s">
        <v>325</v>
      </c>
      <c r="E185" s="31" t="s">
        <v>673</v>
      </c>
      <c r="F185" s="21" t="s">
        <v>289</v>
      </c>
      <c r="G185" s="31" t="s">
        <v>327</v>
      </c>
      <c r="H185" s="21" t="s">
        <v>298</v>
      </c>
      <c r="I185" s="21" t="s">
        <v>316</v>
      </c>
      <c r="J185" s="31" t="s">
        <v>674</v>
      </c>
    </row>
    <row r="186" ht="42" customHeight="1" spans="1:10">
      <c r="A186" s="174" t="s">
        <v>223</v>
      </c>
      <c r="B186" s="21" t="s">
        <v>675</v>
      </c>
      <c r="C186" s="21" t="s">
        <v>286</v>
      </c>
      <c r="D186" s="21" t="s">
        <v>287</v>
      </c>
      <c r="E186" s="31" t="s">
        <v>676</v>
      </c>
      <c r="F186" s="21" t="s">
        <v>296</v>
      </c>
      <c r="G186" s="31" t="s">
        <v>85</v>
      </c>
      <c r="H186" s="21" t="s">
        <v>423</v>
      </c>
      <c r="I186" s="21" t="s">
        <v>291</v>
      </c>
      <c r="J186" s="31" t="s">
        <v>677</v>
      </c>
    </row>
    <row r="187" ht="42" customHeight="1" spans="1:10">
      <c r="A187" s="174" t="s">
        <v>223</v>
      </c>
      <c r="B187" s="21" t="s">
        <v>675</v>
      </c>
      <c r="C187" s="21" t="s">
        <v>286</v>
      </c>
      <c r="D187" s="21" t="s">
        <v>294</v>
      </c>
      <c r="E187" s="31" t="s">
        <v>407</v>
      </c>
      <c r="F187" s="21" t="s">
        <v>296</v>
      </c>
      <c r="G187" s="31" t="s">
        <v>408</v>
      </c>
      <c r="H187" s="21" t="s">
        <v>304</v>
      </c>
      <c r="I187" s="21" t="s">
        <v>316</v>
      </c>
      <c r="J187" s="31" t="s">
        <v>407</v>
      </c>
    </row>
    <row r="188" ht="42" customHeight="1" spans="1:10">
      <c r="A188" s="174" t="s">
        <v>223</v>
      </c>
      <c r="B188" s="21" t="s">
        <v>675</v>
      </c>
      <c r="C188" s="21" t="s">
        <v>286</v>
      </c>
      <c r="D188" s="21" t="s">
        <v>300</v>
      </c>
      <c r="E188" s="31" t="s">
        <v>410</v>
      </c>
      <c r="F188" s="21" t="s">
        <v>296</v>
      </c>
      <c r="G188" s="31" t="s">
        <v>411</v>
      </c>
      <c r="H188" s="21" t="s">
        <v>304</v>
      </c>
      <c r="I188" s="21" t="s">
        <v>291</v>
      </c>
      <c r="J188" s="31" t="s">
        <v>410</v>
      </c>
    </row>
    <row r="189" ht="42" customHeight="1" spans="1:10">
      <c r="A189" s="174" t="s">
        <v>223</v>
      </c>
      <c r="B189" s="21" t="s">
        <v>675</v>
      </c>
      <c r="C189" s="21" t="s">
        <v>286</v>
      </c>
      <c r="D189" s="21" t="s">
        <v>306</v>
      </c>
      <c r="E189" s="31" t="s">
        <v>307</v>
      </c>
      <c r="F189" s="21" t="s">
        <v>302</v>
      </c>
      <c r="G189" s="31" t="s">
        <v>339</v>
      </c>
      <c r="H189" s="21" t="s">
        <v>309</v>
      </c>
      <c r="I189" s="21" t="s">
        <v>291</v>
      </c>
      <c r="J189" s="31" t="s">
        <v>310</v>
      </c>
    </row>
    <row r="190" ht="42" customHeight="1" spans="1:10">
      <c r="A190" s="174" t="s">
        <v>223</v>
      </c>
      <c r="B190" s="21" t="s">
        <v>675</v>
      </c>
      <c r="C190" s="21" t="s">
        <v>311</v>
      </c>
      <c r="D190" s="21" t="s">
        <v>318</v>
      </c>
      <c r="E190" s="31" t="s">
        <v>678</v>
      </c>
      <c r="F190" s="21" t="s">
        <v>296</v>
      </c>
      <c r="G190" s="31" t="s">
        <v>323</v>
      </c>
      <c r="H190" s="21" t="s">
        <v>315</v>
      </c>
      <c r="I190" s="21" t="s">
        <v>316</v>
      </c>
      <c r="J190" s="31" t="s">
        <v>678</v>
      </c>
    </row>
    <row r="191" ht="42" customHeight="1" spans="1:10">
      <c r="A191" s="174" t="s">
        <v>223</v>
      </c>
      <c r="B191" s="21" t="s">
        <v>675</v>
      </c>
      <c r="C191" s="21" t="s">
        <v>311</v>
      </c>
      <c r="D191" s="21" t="s">
        <v>321</v>
      </c>
      <c r="E191" s="31" t="s">
        <v>679</v>
      </c>
      <c r="F191" s="21" t="s">
        <v>296</v>
      </c>
      <c r="G191" s="31" t="s">
        <v>323</v>
      </c>
      <c r="H191" s="21" t="s">
        <v>315</v>
      </c>
      <c r="I191" s="21" t="s">
        <v>316</v>
      </c>
      <c r="J191" s="31" t="s">
        <v>679</v>
      </c>
    </row>
    <row r="192" ht="42" customHeight="1" spans="1:10">
      <c r="A192" s="174" t="s">
        <v>223</v>
      </c>
      <c r="B192" s="21" t="s">
        <v>675</v>
      </c>
      <c r="C192" s="21" t="s">
        <v>324</v>
      </c>
      <c r="D192" s="21" t="s">
        <v>325</v>
      </c>
      <c r="E192" s="31" t="s">
        <v>472</v>
      </c>
      <c r="F192" s="21" t="s">
        <v>346</v>
      </c>
      <c r="G192" s="31" t="s">
        <v>327</v>
      </c>
      <c r="H192" s="21" t="s">
        <v>298</v>
      </c>
      <c r="I192" s="21" t="s">
        <v>291</v>
      </c>
      <c r="J192" s="31" t="s">
        <v>680</v>
      </c>
    </row>
    <row r="193" ht="42" customHeight="1" spans="1:10">
      <c r="A193" s="174" t="s">
        <v>239</v>
      </c>
      <c r="B193" s="21" t="s">
        <v>681</v>
      </c>
      <c r="C193" s="21" t="s">
        <v>286</v>
      </c>
      <c r="D193" s="21" t="s">
        <v>287</v>
      </c>
      <c r="E193" s="31" t="s">
        <v>682</v>
      </c>
      <c r="F193" s="21" t="s">
        <v>296</v>
      </c>
      <c r="G193" s="31" t="s">
        <v>85</v>
      </c>
      <c r="H193" s="21" t="s">
        <v>370</v>
      </c>
      <c r="I193" s="21" t="s">
        <v>291</v>
      </c>
      <c r="J193" s="31" t="s">
        <v>683</v>
      </c>
    </row>
    <row r="194" ht="42" customHeight="1" spans="1:10">
      <c r="A194" s="174" t="s">
        <v>239</v>
      </c>
      <c r="B194" s="21" t="s">
        <v>681</v>
      </c>
      <c r="C194" s="21" t="s">
        <v>286</v>
      </c>
      <c r="D194" s="21" t="s">
        <v>294</v>
      </c>
      <c r="E194" s="31" t="s">
        <v>407</v>
      </c>
      <c r="F194" s="21" t="s">
        <v>296</v>
      </c>
      <c r="G194" s="31" t="s">
        <v>408</v>
      </c>
      <c r="H194" s="21" t="s">
        <v>304</v>
      </c>
      <c r="I194" s="21" t="s">
        <v>316</v>
      </c>
      <c r="J194" s="31" t="s">
        <v>684</v>
      </c>
    </row>
    <row r="195" ht="42" customHeight="1" spans="1:10">
      <c r="A195" s="174" t="s">
        <v>239</v>
      </c>
      <c r="B195" s="21" t="s">
        <v>681</v>
      </c>
      <c r="C195" s="21" t="s">
        <v>286</v>
      </c>
      <c r="D195" s="21" t="s">
        <v>300</v>
      </c>
      <c r="E195" s="31" t="s">
        <v>410</v>
      </c>
      <c r="F195" s="21" t="s">
        <v>302</v>
      </c>
      <c r="G195" s="31" t="s">
        <v>411</v>
      </c>
      <c r="H195" s="21" t="s">
        <v>304</v>
      </c>
      <c r="I195" s="21" t="s">
        <v>291</v>
      </c>
      <c r="J195" s="31" t="s">
        <v>685</v>
      </c>
    </row>
    <row r="196" ht="42" customHeight="1" spans="1:10">
      <c r="A196" s="174" t="s">
        <v>239</v>
      </c>
      <c r="B196" s="21" t="s">
        <v>681</v>
      </c>
      <c r="C196" s="21" t="s">
        <v>286</v>
      </c>
      <c r="D196" s="21" t="s">
        <v>306</v>
      </c>
      <c r="E196" s="31" t="s">
        <v>307</v>
      </c>
      <c r="F196" s="21" t="s">
        <v>302</v>
      </c>
      <c r="G196" s="31" t="s">
        <v>686</v>
      </c>
      <c r="H196" s="21" t="s">
        <v>309</v>
      </c>
      <c r="I196" s="21" t="s">
        <v>291</v>
      </c>
      <c r="J196" s="31" t="s">
        <v>379</v>
      </c>
    </row>
    <row r="197" ht="48" customHeight="1" spans="1:10">
      <c r="A197" s="174" t="s">
        <v>239</v>
      </c>
      <c r="B197" s="21" t="s">
        <v>681</v>
      </c>
      <c r="C197" s="21" t="s">
        <v>311</v>
      </c>
      <c r="D197" s="21" t="s">
        <v>318</v>
      </c>
      <c r="E197" s="31" t="s">
        <v>687</v>
      </c>
      <c r="F197" s="21" t="s">
        <v>296</v>
      </c>
      <c r="G197" s="31" t="s">
        <v>436</v>
      </c>
      <c r="H197" s="21" t="s">
        <v>315</v>
      </c>
      <c r="I197" s="21" t="s">
        <v>316</v>
      </c>
      <c r="J197" s="31" t="s">
        <v>688</v>
      </c>
    </row>
    <row r="198" ht="67.5" spans="1:10">
      <c r="A198" s="174" t="s">
        <v>239</v>
      </c>
      <c r="B198" s="21" t="s">
        <v>681</v>
      </c>
      <c r="C198" s="21" t="s">
        <v>311</v>
      </c>
      <c r="D198" s="21" t="s">
        <v>321</v>
      </c>
      <c r="E198" s="31" t="s">
        <v>689</v>
      </c>
      <c r="F198" s="21" t="s">
        <v>296</v>
      </c>
      <c r="G198" s="31" t="s">
        <v>468</v>
      </c>
      <c r="H198" s="21" t="s">
        <v>315</v>
      </c>
      <c r="I198" s="21" t="s">
        <v>316</v>
      </c>
      <c r="J198" s="31" t="s">
        <v>690</v>
      </c>
    </row>
    <row r="199" ht="42" customHeight="1" spans="1:10">
      <c r="A199" s="174" t="s">
        <v>239</v>
      </c>
      <c r="B199" s="21" t="s">
        <v>681</v>
      </c>
      <c r="C199" s="21" t="s">
        <v>324</v>
      </c>
      <c r="D199" s="21" t="s">
        <v>325</v>
      </c>
      <c r="E199" s="31" t="s">
        <v>472</v>
      </c>
      <c r="F199" s="21" t="s">
        <v>346</v>
      </c>
      <c r="G199" s="31" t="s">
        <v>327</v>
      </c>
      <c r="H199" s="21" t="s">
        <v>298</v>
      </c>
      <c r="I199" s="21" t="s">
        <v>316</v>
      </c>
      <c r="J199" s="31" t="s">
        <v>691</v>
      </c>
    </row>
    <row r="200" ht="42" customHeight="1" spans="1:10">
      <c r="A200" s="174" t="s">
        <v>245</v>
      </c>
      <c r="B200" s="21" t="s">
        <v>692</v>
      </c>
      <c r="C200" s="21" t="s">
        <v>286</v>
      </c>
      <c r="D200" s="21" t="s">
        <v>287</v>
      </c>
      <c r="E200" s="31" t="s">
        <v>693</v>
      </c>
      <c r="F200" s="21" t="s">
        <v>289</v>
      </c>
      <c r="G200" s="31" t="s">
        <v>83</v>
      </c>
      <c r="H200" s="21" t="s">
        <v>352</v>
      </c>
      <c r="I200" s="21" t="s">
        <v>291</v>
      </c>
      <c r="J200" s="31" t="s">
        <v>694</v>
      </c>
    </row>
    <row r="201" ht="42" customHeight="1" spans="1:10">
      <c r="A201" s="174" t="s">
        <v>245</v>
      </c>
      <c r="B201" s="21" t="s">
        <v>692</v>
      </c>
      <c r="C201" s="21" t="s">
        <v>286</v>
      </c>
      <c r="D201" s="21" t="s">
        <v>287</v>
      </c>
      <c r="E201" s="31" t="s">
        <v>695</v>
      </c>
      <c r="F201" s="21" t="s">
        <v>289</v>
      </c>
      <c r="G201" s="31" t="s">
        <v>83</v>
      </c>
      <c r="H201" s="21" t="s">
        <v>370</v>
      </c>
      <c r="I201" s="21" t="s">
        <v>291</v>
      </c>
      <c r="J201" s="31" t="s">
        <v>696</v>
      </c>
    </row>
    <row r="202" ht="42" customHeight="1" spans="1:10">
      <c r="A202" s="174" t="s">
        <v>245</v>
      </c>
      <c r="B202" s="21" t="s">
        <v>692</v>
      </c>
      <c r="C202" s="21" t="s">
        <v>286</v>
      </c>
      <c r="D202" s="21" t="s">
        <v>287</v>
      </c>
      <c r="E202" s="31" t="s">
        <v>697</v>
      </c>
      <c r="F202" s="21" t="s">
        <v>289</v>
      </c>
      <c r="G202" s="31" t="s">
        <v>83</v>
      </c>
      <c r="H202" s="21" t="s">
        <v>290</v>
      </c>
      <c r="I202" s="21" t="s">
        <v>291</v>
      </c>
      <c r="J202" s="31" t="s">
        <v>698</v>
      </c>
    </row>
    <row r="203" ht="42" customHeight="1" spans="1:10">
      <c r="A203" s="174" t="s">
        <v>245</v>
      </c>
      <c r="B203" s="21" t="s">
        <v>692</v>
      </c>
      <c r="C203" s="21" t="s">
        <v>286</v>
      </c>
      <c r="D203" s="21" t="s">
        <v>294</v>
      </c>
      <c r="E203" s="31" t="s">
        <v>295</v>
      </c>
      <c r="F203" s="21" t="s">
        <v>296</v>
      </c>
      <c r="G203" s="31" t="s">
        <v>297</v>
      </c>
      <c r="H203" s="21" t="s">
        <v>298</v>
      </c>
      <c r="I203" s="21" t="s">
        <v>291</v>
      </c>
      <c r="J203" s="31" t="s">
        <v>699</v>
      </c>
    </row>
    <row r="204" ht="42" customHeight="1" spans="1:10">
      <c r="A204" s="174" t="s">
        <v>245</v>
      </c>
      <c r="B204" s="21" t="s">
        <v>692</v>
      </c>
      <c r="C204" s="21" t="s">
        <v>286</v>
      </c>
      <c r="D204" s="21" t="s">
        <v>300</v>
      </c>
      <c r="E204" s="31" t="s">
        <v>700</v>
      </c>
      <c r="F204" s="21" t="s">
        <v>302</v>
      </c>
      <c r="G204" s="31" t="s">
        <v>303</v>
      </c>
      <c r="H204" s="21" t="s">
        <v>304</v>
      </c>
      <c r="I204" s="21" t="s">
        <v>291</v>
      </c>
      <c r="J204" s="31" t="s">
        <v>701</v>
      </c>
    </row>
    <row r="205" ht="42" customHeight="1" spans="1:10">
      <c r="A205" s="174" t="s">
        <v>245</v>
      </c>
      <c r="B205" s="21" t="s">
        <v>692</v>
      </c>
      <c r="C205" s="21" t="s">
        <v>286</v>
      </c>
      <c r="D205" s="21" t="s">
        <v>300</v>
      </c>
      <c r="E205" s="31" t="s">
        <v>702</v>
      </c>
      <c r="F205" s="21" t="s">
        <v>302</v>
      </c>
      <c r="G205" s="31" t="s">
        <v>85</v>
      </c>
      <c r="H205" s="21" t="s">
        <v>304</v>
      </c>
      <c r="I205" s="21" t="s">
        <v>291</v>
      </c>
      <c r="J205" s="31" t="s">
        <v>703</v>
      </c>
    </row>
    <row r="206" ht="42" customHeight="1" spans="1:10">
      <c r="A206" s="174" t="s">
        <v>245</v>
      </c>
      <c r="B206" s="21" t="s">
        <v>692</v>
      </c>
      <c r="C206" s="21" t="s">
        <v>286</v>
      </c>
      <c r="D206" s="21" t="s">
        <v>306</v>
      </c>
      <c r="E206" s="31" t="s">
        <v>307</v>
      </c>
      <c r="F206" s="21" t="s">
        <v>302</v>
      </c>
      <c r="G206" s="31" t="s">
        <v>704</v>
      </c>
      <c r="H206" s="21" t="s">
        <v>309</v>
      </c>
      <c r="I206" s="21" t="s">
        <v>291</v>
      </c>
      <c r="J206" s="31" t="s">
        <v>705</v>
      </c>
    </row>
    <row r="207" ht="42" customHeight="1" spans="1:10">
      <c r="A207" s="174" t="s">
        <v>245</v>
      </c>
      <c r="B207" s="21" t="s">
        <v>692</v>
      </c>
      <c r="C207" s="21" t="s">
        <v>311</v>
      </c>
      <c r="D207" s="21" t="s">
        <v>318</v>
      </c>
      <c r="E207" s="31" t="s">
        <v>706</v>
      </c>
      <c r="F207" s="21" t="s">
        <v>296</v>
      </c>
      <c r="G207" s="31" t="s">
        <v>654</v>
      </c>
      <c r="H207" s="21" t="s">
        <v>315</v>
      </c>
      <c r="I207" s="21" t="s">
        <v>316</v>
      </c>
      <c r="J207" s="31" t="s">
        <v>706</v>
      </c>
    </row>
    <row r="208" ht="42" customHeight="1" spans="1:10">
      <c r="A208" s="174" t="s">
        <v>245</v>
      </c>
      <c r="B208" s="21" t="s">
        <v>692</v>
      </c>
      <c r="C208" s="21" t="s">
        <v>311</v>
      </c>
      <c r="D208" s="21" t="s">
        <v>321</v>
      </c>
      <c r="E208" s="31" t="s">
        <v>707</v>
      </c>
      <c r="F208" s="21" t="s">
        <v>296</v>
      </c>
      <c r="G208" s="31" t="s">
        <v>612</v>
      </c>
      <c r="H208" s="21" t="s">
        <v>315</v>
      </c>
      <c r="I208" s="21" t="s">
        <v>316</v>
      </c>
      <c r="J208" s="31" t="s">
        <v>707</v>
      </c>
    </row>
    <row r="209" ht="42" customHeight="1" spans="1:10">
      <c r="A209" s="174" t="s">
        <v>245</v>
      </c>
      <c r="B209" s="21" t="s">
        <v>692</v>
      </c>
      <c r="C209" s="21" t="s">
        <v>324</v>
      </c>
      <c r="D209" s="21" t="s">
        <v>325</v>
      </c>
      <c r="E209" s="31" t="s">
        <v>364</v>
      </c>
      <c r="F209" s="21" t="s">
        <v>346</v>
      </c>
      <c r="G209" s="31" t="s">
        <v>327</v>
      </c>
      <c r="H209" s="21" t="s">
        <v>298</v>
      </c>
      <c r="I209" s="21" t="s">
        <v>291</v>
      </c>
      <c r="J209" s="31" t="s">
        <v>708</v>
      </c>
    </row>
    <row r="210" ht="42" customHeight="1" spans="1:10">
      <c r="A210" s="174" t="s">
        <v>253</v>
      </c>
      <c r="B210" s="21" t="s">
        <v>709</v>
      </c>
      <c r="C210" s="21" t="s">
        <v>286</v>
      </c>
      <c r="D210" s="21" t="s">
        <v>287</v>
      </c>
      <c r="E210" s="31" t="s">
        <v>710</v>
      </c>
      <c r="F210" s="21" t="s">
        <v>296</v>
      </c>
      <c r="G210" s="31" t="s">
        <v>369</v>
      </c>
      <c r="H210" s="21" t="s">
        <v>711</v>
      </c>
      <c r="I210" s="21" t="s">
        <v>291</v>
      </c>
      <c r="J210" s="31" t="s">
        <v>712</v>
      </c>
    </row>
    <row r="211" ht="42" customHeight="1" spans="1:10">
      <c r="A211" s="174" t="s">
        <v>253</v>
      </c>
      <c r="B211" s="21" t="s">
        <v>709</v>
      </c>
      <c r="C211" s="21" t="s">
        <v>286</v>
      </c>
      <c r="D211" s="21" t="s">
        <v>287</v>
      </c>
      <c r="E211" s="31" t="s">
        <v>713</v>
      </c>
      <c r="F211" s="21" t="s">
        <v>289</v>
      </c>
      <c r="G211" s="31" t="s">
        <v>369</v>
      </c>
      <c r="H211" s="21" t="s">
        <v>711</v>
      </c>
      <c r="I211" s="21" t="s">
        <v>291</v>
      </c>
      <c r="J211" s="31" t="s">
        <v>714</v>
      </c>
    </row>
    <row r="212" ht="42" customHeight="1" spans="1:10">
      <c r="A212" s="174" t="s">
        <v>253</v>
      </c>
      <c r="B212" s="21" t="s">
        <v>709</v>
      </c>
      <c r="C212" s="21" t="s">
        <v>286</v>
      </c>
      <c r="D212" s="21" t="s">
        <v>287</v>
      </c>
      <c r="E212" s="31" t="s">
        <v>715</v>
      </c>
      <c r="F212" s="21" t="s">
        <v>289</v>
      </c>
      <c r="G212" s="31" t="s">
        <v>369</v>
      </c>
      <c r="H212" s="21" t="s">
        <v>711</v>
      </c>
      <c r="I212" s="21" t="s">
        <v>291</v>
      </c>
      <c r="J212" s="31" t="s">
        <v>716</v>
      </c>
    </row>
    <row r="213" ht="45" customHeight="1" spans="1:10">
      <c r="A213" s="174" t="s">
        <v>253</v>
      </c>
      <c r="B213" s="21" t="s">
        <v>709</v>
      </c>
      <c r="C213" s="21" t="s">
        <v>286</v>
      </c>
      <c r="D213" s="21" t="s">
        <v>294</v>
      </c>
      <c r="E213" s="31" t="s">
        <v>717</v>
      </c>
      <c r="F213" s="21" t="s">
        <v>296</v>
      </c>
      <c r="G213" s="31" t="s">
        <v>297</v>
      </c>
      <c r="H213" s="21" t="s">
        <v>298</v>
      </c>
      <c r="I213" s="21" t="s">
        <v>291</v>
      </c>
      <c r="J213" s="31" t="s">
        <v>718</v>
      </c>
    </row>
    <row r="214" ht="42" customHeight="1" spans="1:10">
      <c r="A214" s="174" t="s">
        <v>253</v>
      </c>
      <c r="B214" s="21" t="s">
        <v>709</v>
      </c>
      <c r="C214" s="21" t="s">
        <v>286</v>
      </c>
      <c r="D214" s="21" t="s">
        <v>294</v>
      </c>
      <c r="E214" s="31" t="s">
        <v>719</v>
      </c>
      <c r="F214" s="21" t="s">
        <v>296</v>
      </c>
      <c r="G214" s="31" t="s">
        <v>720</v>
      </c>
      <c r="H214" s="21" t="s">
        <v>298</v>
      </c>
      <c r="I214" s="21" t="s">
        <v>291</v>
      </c>
      <c r="J214" s="31" t="s">
        <v>721</v>
      </c>
    </row>
    <row r="215" ht="42" customHeight="1" spans="1:10">
      <c r="A215" s="174" t="s">
        <v>253</v>
      </c>
      <c r="B215" s="21" t="s">
        <v>709</v>
      </c>
      <c r="C215" s="21" t="s">
        <v>286</v>
      </c>
      <c r="D215" s="21" t="s">
        <v>294</v>
      </c>
      <c r="E215" s="31" t="s">
        <v>722</v>
      </c>
      <c r="F215" s="21" t="s">
        <v>296</v>
      </c>
      <c r="G215" s="31" t="s">
        <v>297</v>
      </c>
      <c r="H215" s="21" t="s">
        <v>298</v>
      </c>
      <c r="I215" s="21" t="s">
        <v>316</v>
      </c>
      <c r="J215" s="31" t="s">
        <v>723</v>
      </c>
    </row>
    <row r="216" ht="42" customHeight="1" spans="1:10">
      <c r="A216" s="174" t="s">
        <v>253</v>
      </c>
      <c r="B216" s="21" t="s">
        <v>709</v>
      </c>
      <c r="C216" s="21" t="s">
        <v>286</v>
      </c>
      <c r="D216" s="21" t="s">
        <v>300</v>
      </c>
      <c r="E216" s="31" t="s">
        <v>724</v>
      </c>
      <c r="F216" s="21" t="s">
        <v>302</v>
      </c>
      <c r="G216" s="31" t="s">
        <v>303</v>
      </c>
      <c r="H216" s="21" t="s">
        <v>547</v>
      </c>
      <c r="I216" s="21" t="s">
        <v>291</v>
      </c>
      <c r="J216" s="31" t="s">
        <v>724</v>
      </c>
    </row>
    <row r="217" ht="42" customHeight="1" spans="1:10">
      <c r="A217" s="174" t="s">
        <v>253</v>
      </c>
      <c r="B217" s="21" t="s">
        <v>709</v>
      </c>
      <c r="C217" s="21" t="s">
        <v>286</v>
      </c>
      <c r="D217" s="21" t="s">
        <v>306</v>
      </c>
      <c r="E217" s="31" t="s">
        <v>307</v>
      </c>
      <c r="F217" s="21" t="s">
        <v>302</v>
      </c>
      <c r="G217" s="31" t="s">
        <v>725</v>
      </c>
      <c r="H217" s="21" t="s">
        <v>309</v>
      </c>
      <c r="I217" s="21" t="s">
        <v>291</v>
      </c>
      <c r="J217" s="31" t="s">
        <v>310</v>
      </c>
    </row>
    <row r="218" ht="45" spans="1:10">
      <c r="A218" s="174" t="s">
        <v>253</v>
      </c>
      <c r="B218" s="21" t="s">
        <v>709</v>
      </c>
      <c r="C218" s="21" t="s">
        <v>311</v>
      </c>
      <c r="D218" s="21" t="s">
        <v>318</v>
      </c>
      <c r="E218" s="31" t="s">
        <v>726</v>
      </c>
      <c r="F218" s="21" t="s">
        <v>296</v>
      </c>
      <c r="G218" s="31" t="s">
        <v>727</v>
      </c>
      <c r="H218" s="21" t="s">
        <v>315</v>
      </c>
      <c r="I218" s="21" t="s">
        <v>316</v>
      </c>
      <c r="J218" s="31" t="s">
        <v>728</v>
      </c>
    </row>
    <row r="219" ht="55" customHeight="1" spans="1:10">
      <c r="A219" s="174" t="s">
        <v>253</v>
      </c>
      <c r="B219" s="21" t="s">
        <v>709</v>
      </c>
      <c r="C219" s="21" t="s">
        <v>311</v>
      </c>
      <c r="D219" s="21" t="s">
        <v>321</v>
      </c>
      <c r="E219" s="31" t="s">
        <v>729</v>
      </c>
      <c r="F219" s="21" t="s">
        <v>296</v>
      </c>
      <c r="G219" s="31" t="s">
        <v>730</v>
      </c>
      <c r="H219" s="21" t="s">
        <v>315</v>
      </c>
      <c r="I219" s="21" t="s">
        <v>316</v>
      </c>
      <c r="J219" s="31" t="s">
        <v>729</v>
      </c>
    </row>
    <row r="220" ht="42" customHeight="1" spans="1:10">
      <c r="A220" s="174" t="s">
        <v>253</v>
      </c>
      <c r="B220" s="21" t="s">
        <v>709</v>
      </c>
      <c r="C220" s="21" t="s">
        <v>324</v>
      </c>
      <c r="D220" s="21" t="s">
        <v>325</v>
      </c>
      <c r="E220" s="31" t="s">
        <v>325</v>
      </c>
      <c r="F220" s="21" t="s">
        <v>346</v>
      </c>
      <c r="G220" s="31" t="s">
        <v>327</v>
      </c>
      <c r="H220" s="21" t="s">
        <v>298</v>
      </c>
      <c r="I220" s="21" t="s">
        <v>291</v>
      </c>
      <c r="J220" s="31" t="s">
        <v>418</v>
      </c>
    </row>
    <row r="221" ht="42" customHeight="1" spans="1:10">
      <c r="A221" s="174" t="s">
        <v>227</v>
      </c>
      <c r="B221" s="21" t="s">
        <v>731</v>
      </c>
      <c r="C221" s="21" t="s">
        <v>286</v>
      </c>
      <c r="D221" s="21" t="s">
        <v>287</v>
      </c>
      <c r="E221" s="31" t="s">
        <v>732</v>
      </c>
      <c r="F221" s="21" t="s">
        <v>289</v>
      </c>
      <c r="G221" s="31" t="s">
        <v>92</v>
      </c>
      <c r="H221" s="21" t="s">
        <v>352</v>
      </c>
      <c r="I221" s="21" t="s">
        <v>291</v>
      </c>
      <c r="J221" s="31" t="s">
        <v>733</v>
      </c>
    </row>
    <row r="222" ht="42" customHeight="1" spans="1:10">
      <c r="A222" s="174" t="s">
        <v>227</v>
      </c>
      <c r="B222" s="21" t="s">
        <v>731</v>
      </c>
      <c r="C222" s="21" t="s">
        <v>286</v>
      </c>
      <c r="D222" s="21" t="s">
        <v>294</v>
      </c>
      <c r="E222" s="31" t="s">
        <v>734</v>
      </c>
      <c r="F222" s="21" t="s">
        <v>296</v>
      </c>
      <c r="G222" s="31" t="s">
        <v>735</v>
      </c>
      <c r="H222" s="21" t="s">
        <v>315</v>
      </c>
      <c r="I222" s="21" t="s">
        <v>316</v>
      </c>
      <c r="J222" s="31" t="s">
        <v>734</v>
      </c>
    </row>
    <row r="223" ht="42" customHeight="1" spans="1:10">
      <c r="A223" s="174" t="s">
        <v>227</v>
      </c>
      <c r="B223" s="21" t="s">
        <v>731</v>
      </c>
      <c r="C223" s="21" t="s">
        <v>286</v>
      </c>
      <c r="D223" s="21" t="s">
        <v>300</v>
      </c>
      <c r="E223" s="31" t="s">
        <v>736</v>
      </c>
      <c r="F223" s="21" t="s">
        <v>296</v>
      </c>
      <c r="G223" s="31" t="s">
        <v>337</v>
      </c>
      <c r="H223" s="21" t="s">
        <v>304</v>
      </c>
      <c r="I223" s="21" t="s">
        <v>291</v>
      </c>
      <c r="J223" s="31" t="s">
        <v>736</v>
      </c>
    </row>
    <row r="224" ht="42" customHeight="1" spans="1:10">
      <c r="A224" s="174" t="s">
        <v>227</v>
      </c>
      <c r="B224" s="21" t="s">
        <v>731</v>
      </c>
      <c r="C224" s="21" t="s">
        <v>286</v>
      </c>
      <c r="D224" s="21" t="s">
        <v>306</v>
      </c>
      <c r="E224" s="31" t="s">
        <v>307</v>
      </c>
      <c r="F224" s="21" t="s">
        <v>302</v>
      </c>
      <c r="G224" s="31" t="s">
        <v>737</v>
      </c>
      <c r="H224" s="21" t="s">
        <v>309</v>
      </c>
      <c r="I224" s="21" t="s">
        <v>291</v>
      </c>
      <c r="J224" s="31" t="s">
        <v>310</v>
      </c>
    </row>
    <row r="225" ht="42" customHeight="1" spans="1:10">
      <c r="A225" s="174" t="s">
        <v>227</v>
      </c>
      <c r="B225" s="21" t="s">
        <v>731</v>
      </c>
      <c r="C225" s="21" t="s">
        <v>311</v>
      </c>
      <c r="D225" s="21" t="s">
        <v>318</v>
      </c>
      <c r="E225" s="31" t="s">
        <v>738</v>
      </c>
      <c r="F225" s="21" t="s">
        <v>296</v>
      </c>
      <c r="G225" s="31" t="s">
        <v>739</v>
      </c>
      <c r="H225" s="21" t="s">
        <v>315</v>
      </c>
      <c r="I225" s="21" t="s">
        <v>316</v>
      </c>
      <c r="J225" s="31" t="s">
        <v>738</v>
      </c>
    </row>
    <row r="226" ht="42" customHeight="1" spans="1:10">
      <c r="A226" s="174" t="s">
        <v>227</v>
      </c>
      <c r="B226" s="21" t="s">
        <v>731</v>
      </c>
      <c r="C226" s="21" t="s">
        <v>311</v>
      </c>
      <c r="D226" s="21" t="s">
        <v>321</v>
      </c>
      <c r="E226" s="31" t="s">
        <v>740</v>
      </c>
      <c r="F226" s="21" t="s">
        <v>296</v>
      </c>
      <c r="G226" s="31" t="s">
        <v>741</v>
      </c>
      <c r="H226" s="21" t="s">
        <v>315</v>
      </c>
      <c r="I226" s="21" t="s">
        <v>316</v>
      </c>
      <c r="J226" s="31" t="s">
        <v>740</v>
      </c>
    </row>
    <row r="227" ht="42" customHeight="1" spans="1:10">
      <c r="A227" s="174" t="s">
        <v>227</v>
      </c>
      <c r="B227" s="21" t="s">
        <v>731</v>
      </c>
      <c r="C227" s="21" t="s">
        <v>324</v>
      </c>
      <c r="D227" s="21" t="s">
        <v>325</v>
      </c>
      <c r="E227" s="31" t="s">
        <v>742</v>
      </c>
      <c r="F227" s="21" t="s">
        <v>346</v>
      </c>
      <c r="G227" s="31" t="s">
        <v>327</v>
      </c>
      <c r="H227" s="21" t="s">
        <v>298</v>
      </c>
      <c r="I227" s="21" t="s">
        <v>291</v>
      </c>
      <c r="J227" s="31" t="s">
        <v>743</v>
      </c>
    </row>
  </sheetData>
  <mergeCells count="56">
    <mergeCell ref="A3:J3"/>
    <mergeCell ref="A4:H4"/>
    <mergeCell ref="A9:A16"/>
    <mergeCell ref="A17:A25"/>
    <mergeCell ref="A26:A32"/>
    <mergeCell ref="A33:A39"/>
    <mergeCell ref="A40:A53"/>
    <mergeCell ref="A54:A61"/>
    <mergeCell ref="A62:A68"/>
    <mergeCell ref="A69:A75"/>
    <mergeCell ref="A76:A82"/>
    <mergeCell ref="A83:A90"/>
    <mergeCell ref="A91:A97"/>
    <mergeCell ref="A98:A104"/>
    <mergeCell ref="A105:A117"/>
    <mergeCell ref="A118:A124"/>
    <mergeCell ref="A125:A131"/>
    <mergeCell ref="A132:A138"/>
    <mergeCell ref="A139:A145"/>
    <mergeCell ref="A146:A151"/>
    <mergeCell ref="A152:A159"/>
    <mergeCell ref="A160:A167"/>
    <mergeCell ref="A168:A178"/>
    <mergeCell ref="A179:A185"/>
    <mergeCell ref="A186:A192"/>
    <mergeCell ref="A193:A199"/>
    <mergeCell ref="A200:A209"/>
    <mergeCell ref="A210:A220"/>
    <mergeCell ref="A221:A227"/>
    <mergeCell ref="B9:B16"/>
    <mergeCell ref="B17:B25"/>
    <mergeCell ref="B26:B32"/>
    <mergeCell ref="B33:B39"/>
    <mergeCell ref="B40:B53"/>
    <mergeCell ref="B54:B61"/>
    <mergeCell ref="B62:B68"/>
    <mergeCell ref="B69:B75"/>
    <mergeCell ref="B76:B82"/>
    <mergeCell ref="B83:B90"/>
    <mergeCell ref="B91:B97"/>
    <mergeCell ref="B98:B104"/>
    <mergeCell ref="B105:B117"/>
    <mergeCell ref="B118:B124"/>
    <mergeCell ref="B125:B131"/>
    <mergeCell ref="B132:B138"/>
    <mergeCell ref="B139:B145"/>
    <mergeCell ref="B146:B151"/>
    <mergeCell ref="B152:B159"/>
    <mergeCell ref="B160:B167"/>
    <mergeCell ref="B168:B178"/>
    <mergeCell ref="B179:B185"/>
    <mergeCell ref="B186:B192"/>
    <mergeCell ref="B193:B199"/>
    <mergeCell ref="B200:B209"/>
    <mergeCell ref="B210:B220"/>
    <mergeCell ref="B221:B227"/>
  </mergeCells>
  <printOptions horizontalCentered="1"/>
  <pageMargins left="0.96" right="0.96" top="0.72" bottom="0.72" header="0" footer="0"/>
  <pageSetup paperSize="9" scale="1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文支</cp:lastModifiedBy>
  <dcterms:created xsi:type="dcterms:W3CDTF">2025-02-07T02:51:00Z</dcterms:created>
  <dcterms:modified xsi:type="dcterms:W3CDTF">2025-12-01T07:14:42Z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5E50B3B6609549899E6D0FAA6FBBE854_13</vt:lpwstr>
  </property>
  <property fmtid="{D5CDD505-2E9C-101B-9397-08002B2CF9AE}" pid="3" name="KSOProductBuildVer">
    <vt:lpwstr>2052-12.1.0.23542</vt:lpwstr>
  </property>
</Properties>
</file>